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345" tabRatio="651" activeTab="11"/>
  </bookViews>
  <sheets>
    <sheet name="septembre" sheetId="1" r:id="rId1"/>
    <sheet name="octobre" sheetId="2" r:id="rId2"/>
    <sheet name="novembre" sheetId="3" r:id="rId3"/>
    <sheet name="décembre" sheetId="4" r:id="rId4"/>
    <sheet name="janvier" sheetId="5" r:id="rId5"/>
    <sheet name="février" sheetId="6" r:id="rId6"/>
    <sheet name="mars" sheetId="7" r:id="rId7"/>
    <sheet name="avril" sheetId="8" r:id="rId8"/>
    <sheet name="mai" sheetId="9" r:id="rId9"/>
    <sheet name="juin" sheetId="10" r:id="rId10"/>
    <sheet name="juillet" sheetId="11" r:id="rId11"/>
    <sheet name="août" sheetId="12" r:id="rId12"/>
  </sheets>
  <definedNames/>
  <calcPr fullCalcOnLoad="1"/>
</workbook>
</file>

<file path=xl/sharedStrings.xml><?xml version="1.0" encoding="utf-8"?>
<sst xmlns="http://schemas.openxmlformats.org/spreadsheetml/2006/main" count="159" uniqueCount="26">
  <si>
    <t>HEIZTAGE (z) UND HEIZGRADTAGE (=Gradtagszahl Gt)</t>
  </si>
  <si>
    <t>Tag</t>
  </si>
  <si>
    <t>t7 Uhr</t>
  </si>
  <si>
    <t>t14 Uhr</t>
  </si>
  <si>
    <t>t21 Uhr</t>
  </si>
  <si>
    <t>t am</t>
  </si>
  <si>
    <t>z</t>
  </si>
  <si>
    <t>Gt</t>
  </si>
  <si>
    <t>1)Heizgradtag:</t>
  </si>
  <si>
    <t>2)Gt/z:</t>
  </si>
  <si>
    <t>3)Heiztage:</t>
  </si>
  <si>
    <t>4)tz(20-(Gt/z)):</t>
  </si>
  <si>
    <t xml:space="preserve">                                                                                                                 </t>
  </si>
  <si>
    <t>September 2012</t>
  </si>
  <si>
    <t>Oktober 2012</t>
  </si>
  <si>
    <t>November 2012</t>
  </si>
  <si>
    <t>Dezember 2012</t>
  </si>
  <si>
    <t>Januar 2013</t>
  </si>
  <si>
    <t>Februar 2013</t>
  </si>
  <si>
    <t>März 2013</t>
  </si>
  <si>
    <t>April 2013</t>
  </si>
  <si>
    <t xml:space="preserve"> Mai 2013</t>
  </si>
  <si>
    <t>Juni 2013</t>
  </si>
  <si>
    <t>Juli 2013</t>
  </si>
  <si>
    <t>August 2013</t>
  </si>
  <si>
    <t xml:space="preserve">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</si>
</sst>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\-m\-yyyy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name val="Franklin Gothic Book"/>
      <family val="2"/>
    </font>
    <font>
      <sz val="10"/>
      <name val="Franklin Gothic Book"/>
      <family val="2"/>
    </font>
    <font>
      <sz val="11"/>
      <name val="Franklin Gothic Demi"/>
      <family val="2"/>
    </font>
    <font>
      <sz val="10"/>
      <name val="Franklin Gothic Dem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/>
    </xf>
    <xf numFmtId="2" fontId="3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right"/>
    </xf>
    <xf numFmtId="17" fontId="2" fillId="0" borderId="0" xfId="0" applyNumberFormat="1" applyFont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8" customFormat="1" ht="15.75">
      <c r="A3" s="27" t="s">
        <v>13</v>
      </c>
      <c r="B3" s="27"/>
      <c r="C3" s="27"/>
      <c r="D3" s="27"/>
      <c r="E3" s="27"/>
      <c r="F3" s="27"/>
      <c r="G3" s="27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41153</v>
      </c>
      <c r="B9" s="13">
        <v>9.9</v>
      </c>
      <c r="C9" s="13">
        <v>16.8</v>
      </c>
      <c r="D9" s="13">
        <v>14</v>
      </c>
      <c r="E9" s="3">
        <f aca="true" t="shared" si="0" ref="E9:E38">(B9+C9+D9+D9)/4</f>
        <v>13.675</v>
      </c>
      <c r="F9" s="2">
        <f aca="true" t="shared" si="1" ref="F9:F38">IF(E9&gt;14.99,0,1)</f>
        <v>1</v>
      </c>
      <c r="G9" s="3">
        <f aca="true" t="shared" si="2" ref="G9:G38">IF(F9=0,0,20-E9)</f>
        <v>6.324999999999999</v>
      </c>
    </row>
    <row r="10" spans="1:7" ht="15.75">
      <c r="A10" s="12">
        <v>41154</v>
      </c>
      <c r="B10" s="13">
        <v>11.4</v>
      </c>
      <c r="C10" s="13">
        <v>19.8</v>
      </c>
      <c r="D10" s="13">
        <v>17.6</v>
      </c>
      <c r="E10" s="3">
        <f t="shared" si="0"/>
        <v>16.6</v>
      </c>
      <c r="F10" s="2">
        <f t="shared" si="1"/>
        <v>0</v>
      </c>
      <c r="G10" s="3">
        <f t="shared" si="2"/>
        <v>0</v>
      </c>
    </row>
    <row r="11" spans="1:7" ht="15.75">
      <c r="A11" s="12">
        <v>41155</v>
      </c>
      <c r="B11" s="13">
        <v>12.3</v>
      </c>
      <c r="C11" s="13">
        <v>21.8</v>
      </c>
      <c r="D11" s="13">
        <v>16.5</v>
      </c>
      <c r="E11" s="3">
        <f t="shared" si="0"/>
        <v>16.775</v>
      </c>
      <c r="F11" s="2">
        <f t="shared" si="1"/>
        <v>0</v>
      </c>
      <c r="G11" s="3">
        <f t="shared" si="2"/>
        <v>0</v>
      </c>
    </row>
    <row r="12" spans="1:7" ht="15.75">
      <c r="A12" s="12">
        <v>41156</v>
      </c>
      <c r="B12" s="13">
        <v>13.9</v>
      </c>
      <c r="C12" s="13">
        <v>22.7</v>
      </c>
      <c r="D12" s="13">
        <v>19.5</v>
      </c>
      <c r="E12" s="3">
        <f t="shared" si="0"/>
        <v>18.9</v>
      </c>
      <c r="F12" s="2">
        <f t="shared" si="1"/>
        <v>0</v>
      </c>
      <c r="G12" s="3">
        <f t="shared" si="2"/>
        <v>0</v>
      </c>
    </row>
    <row r="13" spans="1:7" ht="15.75">
      <c r="A13" s="12">
        <v>41157</v>
      </c>
      <c r="B13" s="13">
        <v>16</v>
      </c>
      <c r="C13" s="13">
        <v>17.9</v>
      </c>
      <c r="D13" s="13">
        <v>15.6</v>
      </c>
      <c r="E13" s="3">
        <f t="shared" si="0"/>
        <v>16.275</v>
      </c>
      <c r="F13" s="2">
        <f t="shared" si="1"/>
        <v>0</v>
      </c>
      <c r="G13" s="3">
        <f t="shared" si="2"/>
        <v>0</v>
      </c>
    </row>
    <row r="14" spans="1:7" ht="15.75">
      <c r="A14" s="12">
        <v>41158</v>
      </c>
      <c r="B14" s="13">
        <v>10.3</v>
      </c>
      <c r="C14" s="13">
        <v>17.3</v>
      </c>
      <c r="D14" s="13">
        <v>14.3</v>
      </c>
      <c r="E14" s="3">
        <f t="shared" si="0"/>
        <v>14.05</v>
      </c>
      <c r="F14" s="2">
        <f t="shared" si="1"/>
        <v>1</v>
      </c>
      <c r="G14" s="3">
        <f t="shared" si="2"/>
        <v>5.949999999999999</v>
      </c>
    </row>
    <row r="15" spans="1:7" ht="15.75">
      <c r="A15" s="12">
        <v>41159</v>
      </c>
      <c r="B15" s="13">
        <v>7.9</v>
      </c>
      <c r="C15" s="13">
        <v>21.3</v>
      </c>
      <c r="D15" s="13">
        <v>18.6</v>
      </c>
      <c r="E15" s="3">
        <f t="shared" si="0"/>
        <v>16.6</v>
      </c>
      <c r="F15" s="2">
        <f t="shared" si="1"/>
        <v>0</v>
      </c>
      <c r="G15" s="3">
        <f t="shared" si="2"/>
        <v>0</v>
      </c>
    </row>
    <row r="16" spans="1:7" ht="15.75">
      <c r="A16" s="12">
        <v>41160</v>
      </c>
      <c r="B16" s="13">
        <v>14.3</v>
      </c>
      <c r="C16" s="13">
        <v>24.3</v>
      </c>
      <c r="D16" s="13">
        <v>20.8</v>
      </c>
      <c r="E16" s="3">
        <f t="shared" si="0"/>
        <v>20.05</v>
      </c>
      <c r="F16" s="2">
        <f t="shared" si="1"/>
        <v>0</v>
      </c>
      <c r="G16" s="3">
        <f t="shared" si="2"/>
        <v>0</v>
      </c>
    </row>
    <row r="17" spans="1:7" ht="15.75">
      <c r="A17" s="12">
        <v>41161</v>
      </c>
      <c r="B17" s="13">
        <v>15.2</v>
      </c>
      <c r="C17" s="13">
        <v>25.6</v>
      </c>
      <c r="D17" s="13">
        <v>22.3</v>
      </c>
      <c r="E17" s="3">
        <f t="shared" si="0"/>
        <v>21.349999999999998</v>
      </c>
      <c r="F17" s="2">
        <f t="shared" si="1"/>
        <v>0</v>
      </c>
      <c r="G17" s="3">
        <f t="shared" si="2"/>
        <v>0</v>
      </c>
    </row>
    <row r="18" spans="1:7" ht="15.75">
      <c r="A18" s="12">
        <v>41162</v>
      </c>
      <c r="B18" s="13">
        <v>14.7</v>
      </c>
      <c r="C18" s="13">
        <v>26.4</v>
      </c>
      <c r="D18" s="13">
        <v>21.1</v>
      </c>
      <c r="E18" s="3">
        <f t="shared" si="0"/>
        <v>20.825</v>
      </c>
      <c r="F18" s="2">
        <f t="shared" si="1"/>
        <v>0</v>
      </c>
      <c r="G18" s="3">
        <f t="shared" si="2"/>
        <v>0</v>
      </c>
    </row>
    <row r="19" spans="1:7" ht="15.75">
      <c r="A19" s="12">
        <v>41163</v>
      </c>
      <c r="B19" s="13">
        <v>16.6</v>
      </c>
      <c r="C19" s="13">
        <v>20.3</v>
      </c>
      <c r="D19" s="13">
        <v>13.2</v>
      </c>
      <c r="E19" s="3">
        <f t="shared" si="0"/>
        <v>15.825000000000003</v>
      </c>
      <c r="F19" s="2">
        <f t="shared" si="1"/>
        <v>0</v>
      </c>
      <c r="G19" s="3">
        <f t="shared" si="2"/>
        <v>0</v>
      </c>
    </row>
    <row r="20" spans="1:7" ht="15.75">
      <c r="A20" s="12">
        <v>41164</v>
      </c>
      <c r="B20" s="13">
        <v>9.4</v>
      </c>
      <c r="C20" s="13">
        <v>13.3</v>
      </c>
      <c r="D20" s="13">
        <v>10.7</v>
      </c>
      <c r="E20" s="3">
        <f t="shared" si="0"/>
        <v>11.025000000000002</v>
      </c>
      <c r="F20" s="2">
        <f t="shared" si="1"/>
        <v>1</v>
      </c>
      <c r="G20" s="3">
        <f t="shared" si="2"/>
        <v>8.974999999999998</v>
      </c>
    </row>
    <row r="21" spans="1:7" ht="15.75">
      <c r="A21" s="12">
        <v>41165</v>
      </c>
      <c r="B21" s="13">
        <v>8.9</v>
      </c>
      <c r="C21" s="13">
        <v>13.1</v>
      </c>
      <c r="D21" s="13">
        <v>12.7</v>
      </c>
      <c r="E21" s="3">
        <f t="shared" si="0"/>
        <v>11.850000000000001</v>
      </c>
      <c r="F21" s="2">
        <f t="shared" si="1"/>
        <v>1</v>
      </c>
      <c r="G21" s="3">
        <f t="shared" si="2"/>
        <v>8.149999999999999</v>
      </c>
    </row>
    <row r="22" spans="1:7" ht="15.75">
      <c r="A22" s="12">
        <v>41166</v>
      </c>
      <c r="B22" s="13">
        <v>7.6</v>
      </c>
      <c r="C22" s="13">
        <v>15</v>
      </c>
      <c r="D22" s="13">
        <v>12.6</v>
      </c>
      <c r="E22" s="3">
        <f t="shared" si="0"/>
        <v>11.950000000000001</v>
      </c>
      <c r="F22" s="2">
        <f t="shared" si="1"/>
        <v>1</v>
      </c>
      <c r="G22" s="3">
        <f t="shared" si="2"/>
        <v>8.049999999999999</v>
      </c>
    </row>
    <row r="23" spans="1:7" ht="15.75">
      <c r="A23" s="12">
        <v>41167</v>
      </c>
      <c r="B23" s="13">
        <v>10.2</v>
      </c>
      <c r="C23" s="13">
        <v>15.2</v>
      </c>
      <c r="D23" s="13">
        <v>12.9</v>
      </c>
      <c r="E23" s="3">
        <f t="shared" si="0"/>
        <v>12.799999999999999</v>
      </c>
      <c r="F23" s="2">
        <f t="shared" si="1"/>
        <v>1</v>
      </c>
      <c r="G23" s="3">
        <f t="shared" si="2"/>
        <v>7.200000000000001</v>
      </c>
    </row>
    <row r="24" spans="1:7" ht="15.75">
      <c r="A24" s="12">
        <v>41168</v>
      </c>
      <c r="B24" s="13">
        <v>10.3</v>
      </c>
      <c r="C24" s="13">
        <v>19.1</v>
      </c>
      <c r="D24" s="13">
        <v>16.6</v>
      </c>
      <c r="E24" s="3">
        <f t="shared" si="0"/>
        <v>15.65</v>
      </c>
      <c r="F24" s="2">
        <f t="shared" si="1"/>
        <v>0</v>
      </c>
      <c r="G24" s="3">
        <f t="shared" si="2"/>
        <v>0</v>
      </c>
    </row>
    <row r="25" spans="1:7" ht="15.75">
      <c r="A25" s="12">
        <v>41169</v>
      </c>
      <c r="B25" s="13">
        <v>10.7</v>
      </c>
      <c r="C25" s="13">
        <v>21</v>
      </c>
      <c r="D25" s="13">
        <v>16.6</v>
      </c>
      <c r="E25" s="3">
        <f t="shared" si="0"/>
        <v>16.225</v>
      </c>
      <c r="F25" s="2">
        <f t="shared" si="1"/>
        <v>0</v>
      </c>
      <c r="G25" s="3">
        <f t="shared" si="2"/>
        <v>0</v>
      </c>
    </row>
    <row r="26" spans="1:7" ht="15.75">
      <c r="A26" s="12">
        <v>41170</v>
      </c>
      <c r="B26" s="13">
        <v>10.6</v>
      </c>
      <c r="C26" s="13">
        <v>18.3</v>
      </c>
      <c r="D26" s="13">
        <v>12.9</v>
      </c>
      <c r="E26" s="3">
        <f t="shared" si="0"/>
        <v>13.674999999999999</v>
      </c>
      <c r="F26" s="2">
        <f t="shared" si="1"/>
        <v>1</v>
      </c>
      <c r="G26" s="3">
        <f t="shared" si="2"/>
        <v>6.325000000000001</v>
      </c>
    </row>
    <row r="27" spans="1:7" ht="15.75">
      <c r="A27" s="12">
        <v>41171</v>
      </c>
      <c r="B27" s="13">
        <v>6.2</v>
      </c>
      <c r="C27" s="13">
        <v>14</v>
      </c>
      <c r="D27" s="13">
        <v>9.7</v>
      </c>
      <c r="E27" s="3">
        <f t="shared" si="0"/>
        <v>9.899999999999999</v>
      </c>
      <c r="F27" s="2">
        <f t="shared" si="1"/>
        <v>1</v>
      </c>
      <c r="G27" s="3">
        <f t="shared" si="2"/>
        <v>10.100000000000001</v>
      </c>
    </row>
    <row r="28" spans="1:7" ht="15.75">
      <c r="A28" s="12">
        <v>41172</v>
      </c>
      <c r="B28" s="13">
        <v>4.3</v>
      </c>
      <c r="C28" s="13">
        <v>14.2</v>
      </c>
      <c r="D28" s="13">
        <v>10.5</v>
      </c>
      <c r="E28" s="3">
        <f t="shared" si="0"/>
        <v>9.875</v>
      </c>
      <c r="F28" s="2">
        <f t="shared" si="1"/>
        <v>1</v>
      </c>
      <c r="G28" s="3">
        <f t="shared" si="2"/>
        <v>10.125</v>
      </c>
    </row>
    <row r="29" spans="1:7" ht="15.75">
      <c r="A29" s="12">
        <v>41173</v>
      </c>
      <c r="B29" s="13">
        <v>7.3</v>
      </c>
      <c r="C29" s="13">
        <v>15.8</v>
      </c>
      <c r="D29" s="13">
        <v>10.8</v>
      </c>
      <c r="E29" s="3">
        <f t="shared" si="0"/>
        <v>11.175</v>
      </c>
      <c r="F29" s="2">
        <f t="shared" si="1"/>
        <v>1</v>
      </c>
      <c r="G29" s="3">
        <f t="shared" si="2"/>
        <v>8.825</v>
      </c>
    </row>
    <row r="30" spans="1:7" ht="15.75">
      <c r="A30" s="12">
        <v>41174</v>
      </c>
      <c r="B30" s="13">
        <v>7.4</v>
      </c>
      <c r="C30" s="13">
        <v>12.7</v>
      </c>
      <c r="D30" s="13">
        <v>9.4</v>
      </c>
      <c r="E30" s="3">
        <f t="shared" si="0"/>
        <v>9.725</v>
      </c>
      <c r="F30" s="2">
        <f t="shared" si="1"/>
        <v>1</v>
      </c>
      <c r="G30" s="3">
        <f t="shared" si="2"/>
        <v>10.275</v>
      </c>
    </row>
    <row r="31" spans="1:7" ht="15.75">
      <c r="A31" s="12">
        <v>41175</v>
      </c>
      <c r="B31" s="13">
        <v>8.8</v>
      </c>
      <c r="C31" s="13">
        <v>15.2</v>
      </c>
      <c r="D31" s="13">
        <v>14.1</v>
      </c>
      <c r="E31" s="3">
        <f t="shared" si="0"/>
        <v>13.05</v>
      </c>
      <c r="F31" s="2">
        <f t="shared" si="1"/>
        <v>1</v>
      </c>
      <c r="G31" s="3">
        <f t="shared" si="2"/>
        <v>6.949999999999999</v>
      </c>
    </row>
    <row r="32" spans="1:7" ht="15.75">
      <c r="A32" s="12">
        <v>41176</v>
      </c>
      <c r="B32" s="13">
        <v>15.7</v>
      </c>
      <c r="C32" s="13">
        <v>17.2</v>
      </c>
      <c r="D32" s="13">
        <v>13.5</v>
      </c>
      <c r="E32" s="3">
        <f t="shared" si="0"/>
        <v>14.975</v>
      </c>
      <c r="F32" s="2">
        <f t="shared" si="1"/>
        <v>1</v>
      </c>
      <c r="G32" s="3">
        <f t="shared" si="2"/>
        <v>5.025</v>
      </c>
    </row>
    <row r="33" spans="1:7" ht="15.75">
      <c r="A33" s="12">
        <v>41177</v>
      </c>
      <c r="B33" s="13">
        <v>10.8</v>
      </c>
      <c r="C33" s="13">
        <v>10.7</v>
      </c>
      <c r="D33" s="13">
        <v>10.9</v>
      </c>
      <c r="E33" s="3">
        <f t="shared" si="0"/>
        <v>10.825</v>
      </c>
      <c r="F33" s="2">
        <f t="shared" si="1"/>
        <v>1</v>
      </c>
      <c r="G33" s="3">
        <f t="shared" si="2"/>
        <v>9.175</v>
      </c>
    </row>
    <row r="34" spans="1:7" ht="15.75">
      <c r="A34" s="12">
        <v>41178</v>
      </c>
      <c r="B34" s="13">
        <v>10.5</v>
      </c>
      <c r="C34" s="13">
        <v>10.6</v>
      </c>
      <c r="D34" s="13">
        <v>10</v>
      </c>
      <c r="E34" s="3">
        <f t="shared" si="0"/>
        <v>10.275</v>
      </c>
      <c r="F34" s="2">
        <f t="shared" si="1"/>
        <v>1</v>
      </c>
      <c r="G34" s="3">
        <f t="shared" si="2"/>
        <v>9.725</v>
      </c>
    </row>
    <row r="35" spans="1:7" ht="15.75">
      <c r="A35" s="12">
        <v>41179</v>
      </c>
      <c r="B35" s="13">
        <v>9.4</v>
      </c>
      <c r="C35" s="13">
        <v>13.1</v>
      </c>
      <c r="D35" s="13">
        <v>11.2</v>
      </c>
      <c r="E35" s="3">
        <f t="shared" si="0"/>
        <v>11.225000000000001</v>
      </c>
      <c r="F35" s="2">
        <f t="shared" si="1"/>
        <v>1</v>
      </c>
      <c r="G35" s="3">
        <f t="shared" si="2"/>
        <v>8.774999999999999</v>
      </c>
    </row>
    <row r="36" spans="1:7" ht="15.75">
      <c r="A36" s="12">
        <v>41180</v>
      </c>
      <c r="B36" s="13">
        <v>8.2</v>
      </c>
      <c r="C36" s="13">
        <v>14</v>
      </c>
      <c r="D36" s="13">
        <v>11.6</v>
      </c>
      <c r="E36" s="3">
        <f t="shared" si="0"/>
        <v>11.35</v>
      </c>
      <c r="F36" s="2">
        <f t="shared" si="1"/>
        <v>1</v>
      </c>
      <c r="G36" s="3">
        <f t="shared" si="2"/>
        <v>8.65</v>
      </c>
    </row>
    <row r="37" spans="1:7" ht="15.75">
      <c r="A37" s="12">
        <v>41181</v>
      </c>
      <c r="B37" s="13">
        <v>8.2</v>
      </c>
      <c r="C37" s="13">
        <v>14.3</v>
      </c>
      <c r="D37" s="13">
        <v>10.8</v>
      </c>
      <c r="E37" s="3">
        <f t="shared" si="0"/>
        <v>11.024999999999999</v>
      </c>
      <c r="F37" s="2">
        <f t="shared" si="1"/>
        <v>1</v>
      </c>
      <c r="G37" s="3">
        <f t="shared" si="2"/>
        <v>8.975000000000001</v>
      </c>
    </row>
    <row r="38" spans="1:7" ht="16.5" thickBot="1">
      <c r="A38" s="12">
        <v>41182</v>
      </c>
      <c r="B38" s="13">
        <v>6.5</v>
      </c>
      <c r="C38" s="13">
        <v>13.8</v>
      </c>
      <c r="D38" s="13">
        <v>9.7</v>
      </c>
      <c r="E38" s="3">
        <f t="shared" si="0"/>
        <v>9.925</v>
      </c>
      <c r="F38" s="2">
        <f t="shared" si="1"/>
        <v>1</v>
      </c>
      <c r="G38" s="3">
        <f t="shared" si="2"/>
        <v>10.075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10.45</v>
      </c>
      <c r="C40" s="13">
        <f>SUM(C9:C38)/30</f>
        <v>17.160000000000004</v>
      </c>
      <c r="D40" s="13">
        <f>SUM(D9:D38)/30</f>
        <v>14.023333333333333</v>
      </c>
      <c r="E40" s="7">
        <f>(B40+C40+D40+D40)/4</f>
        <v>13.914166666666668</v>
      </c>
      <c r="F40" s="2">
        <f>SUM(F9:F38)</f>
        <v>19</v>
      </c>
      <c r="G40" s="3">
        <f>SUM(G9:G38)</f>
        <v>157.65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157.65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8.297368421052632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19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11.702631578947368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31" t="s">
        <v>22</v>
      </c>
      <c r="B2" s="31"/>
      <c r="C2" s="31"/>
      <c r="D2" s="31"/>
      <c r="E2" s="31"/>
      <c r="F2" s="31"/>
      <c r="G2" s="31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41426</v>
      </c>
      <c r="B8" s="13">
        <v>9.9</v>
      </c>
      <c r="C8" s="13">
        <v>16.6</v>
      </c>
      <c r="D8" s="13">
        <v>14</v>
      </c>
      <c r="E8" s="3">
        <f aca="true" t="shared" si="0" ref="E8:E37">(B8+C8+D8+D8)/4</f>
        <v>13.625</v>
      </c>
      <c r="F8" s="2">
        <f aca="true" t="shared" si="1" ref="F8:F37">IF(E8&gt;14.99,0,1)</f>
        <v>1</v>
      </c>
      <c r="G8" s="3">
        <f aca="true" t="shared" si="2" ref="G8:G37">IF(F8=0,0,20-E8)</f>
        <v>6.375</v>
      </c>
    </row>
    <row r="9" spans="1:7" ht="15.75">
      <c r="A9" s="12">
        <v>41427</v>
      </c>
      <c r="B9" s="13">
        <v>7.2</v>
      </c>
      <c r="C9" s="13">
        <v>15.7</v>
      </c>
      <c r="D9" s="13">
        <v>14.5</v>
      </c>
      <c r="E9" s="3">
        <f t="shared" si="0"/>
        <v>12.975</v>
      </c>
      <c r="F9" s="2">
        <f t="shared" si="1"/>
        <v>1</v>
      </c>
      <c r="G9" s="3">
        <f t="shared" si="2"/>
        <v>7.025</v>
      </c>
    </row>
    <row r="10" spans="1:7" ht="15.75">
      <c r="A10" s="12">
        <v>41428</v>
      </c>
      <c r="B10" s="13">
        <v>7.3</v>
      </c>
      <c r="C10" s="13">
        <v>14.3</v>
      </c>
      <c r="D10" s="13">
        <v>13.7</v>
      </c>
      <c r="E10" s="3">
        <f t="shared" si="0"/>
        <v>12.25</v>
      </c>
      <c r="F10" s="2">
        <f t="shared" si="1"/>
        <v>1</v>
      </c>
      <c r="G10" s="3">
        <f t="shared" si="2"/>
        <v>7.75</v>
      </c>
    </row>
    <row r="11" spans="1:7" ht="15.75">
      <c r="A11" s="12">
        <v>41429</v>
      </c>
      <c r="B11" s="13">
        <v>7.6</v>
      </c>
      <c r="C11" s="13">
        <v>16.9</v>
      </c>
      <c r="D11" s="13">
        <v>17.3</v>
      </c>
      <c r="E11" s="3">
        <f t="shared" si="0"/>
        <v>14.774999999999999</v>
      </c>
      <c r="F11" s="2">
        <f t="shared" si="1"/>
        <v>1</v>
      </c>
      <c r="G11" s="3">
        <f t="shared" si="2"/>
        <v>5.225000000000001</v>
      </c>
    </row>
    <row r="12" spans="1:7" ht="15.75">
      <c r="A12" s="12">
        <v>41430</v>
      </c>
      <c r="B12" s="13">
        <v>13.2</v>
      </c>
      <c r="C12" s="13">
        <v>21.3</v>
      </c>
      <c r="D12" s="13">
        <v>21.5</v>
      </c>
      <c r="E12" s="3">
        <f t="shared" si="0"/>
        <v>19.375</v>
      </c>
      <c r="F12" s="2">
        <f t="shared" si="1"/>
        <v>0</v>
      </c>
      <c r="G12" s="3">
        <f t="shared" si="2"/>
        <v>0</v>
      </c>
    </row>
    <row r="13" spans="1:7" ht="15.75">
      <c r="A13" s="12">
        <v>41431</v>
      </c>
      <c r="B13" s="20">
        <v>14.7</v>
      </c>
      <c r="C13" s="13">
        <v>23.7</v>
      </c>
      <c r="D13" s="13">
        <v>21.6</v>
      </c>
      <c r="E13" s="3">
        <f t="shared" si="0"/>
        <v>20.4</v>
      </c>
      <c r="F13" s="2">
        <f t="shared" si="1"/>
        <v>0</v>
      </c>
      <c r="G13" s="3">
        <f t="shared" si="2"/>
        <v>0</v>
      </c>
    </row>
    <row r="14" spans="1:7" ht="15.75">
      <c r="A14" s="12">
        <v>41432</v>
      </c>
      <c r="B14" s="13">
        <v>16.2</v>
      </c>
      <c r="C14" s="13">
        <v>24.7</v>
      </c>
      <c r="D14" s="13">
        <v>23.2</v>
      </c>
      <c r="E14" s="3">
        <f t="shared" si="0"/>
        <v>21.825</v>
      </c>
      <c r="F14" s="2">
        <f t="shared" si="1"/>
        <v>0</v>
      </c>
      <c r="G14" s="3">
        <f t="shared" si="2"/>
        <v>0</v>
      </c>
    </row>
    <row r="15" spans="1:7" ht="15.75">
      <c r="A15" s="12">
        <v>41433</v>
      </c>
      <c r="B15" s="13">
        <v>17.1</v>
      </c>
      <c r="C15" s="13">
        <v>25.2</v>
      </c>
      <c r="D15" s="13">
        <v>18.7</v>
      </c>
      <c r="E15" s="3">
        <f t="shared" si="0"/>
        <v>19.925</v>
      </c>
      <c r="F15" s="2">
        <f t="shared" si="1"/>
        <v>0</v>
      </c>
      <c r="G15" s="3">
        <f t="shared" si="2"/>
        <v>0</v>
      </c>
    </row>
    <row r="16" spans="1:7" ht="15.75">
      <c r="A16" s="12">
        <v>41434</v>
      </c>
      <c r="B16" s="13">
        <v>14.8</v>
      </c>
      <c r="C16" s="13">
        <v>14.9</v>
      </c>
      <c r="D16" s="13">
        <v>13.5</v>
      </c>
      <c r="E16" s="3">
        <f t="shared" si="0"/>
        <v>14.175</v>
      </c>
      <c r="F16" s="2">
        <f t="shared" si="1"/>
        <v>1</v>
      </c>
      <c r="G16" s="3">
        <f t="shared" si="2"/>
        <v>5.824999999999999</v>
      </c>
    </row>
    <row r="17" spans="1:7" ht="15.75">
      <c r="A17" s="12">
        <v>41435</v>
      </c>
      <c r="B17" s="13">
        <v>12.3</v>
      </c>
      <c r="C17" s="13">
        <v>14.5</v>
      </c>
      <c r="D17" s="13">
        <v>13.9</v>
      </c>
      <c r="E17" s="3">
        <f t="shared" si="0"/>
        <v>13.65</v>
      </c>
      <c r="F17" s="2">
        <f t="shared" si="1"/>
        <v>1</v>
      </c>
      <c r="G17" s="3">
        <f t="shared" si="2"/>
        <v>6.35</v>
      </c>
    </row>
    <row r="18" spans="1:7" ht="15.75">
      <c r="A18" s="12">
        <v>41436</v>
      </c>
      <c r="B18" s="13">
        <v>10.6</v>
      </c>
      <c r="C18" s="13">
        <v>18.6</v>
      </c>
      <c r="D18" s="13">
        <v>18.5</v>
      </c>
      <c r="E18" s="3">
        <f t="shared" si="0"/>
        <v>16.55</v>
      </c>
      <c r="F18" s="2">
        <f t="shared" si="1"/>
        <v>0</v>
      </c>
      <c r="G18" s="3">
        <f t="shared" si="2"/>
        <v>0</v>
      </c>
    </row>
    <row r="19" spans="1:7" ht="15.75">
      <c r="A19" s="12">
        <v>41437</v>
      </c>
      <c r="B19" s="13">
        <v>13.4</v>
      </c>
      <c r="C19" s="13">
        <v>18.7</v>
      </c>
      <c r="D19" s="13">
        <v>18.4</v>
      </c>
      <c r="E19" s="3">
        <f t="shared" si="0"/>
        <v>17.225</v>
      </c>
      <c r="F19" s="2">
        <f t="shared" si="1"/>
        <v>0</v>
      </c>
      <c r="G19" s="3">
        <f t="shared" si="2"/>
        <v>0</v>
      </c>
    </row>
    <row r="20" spans="1:7" ht="15.75">
      <c r="A20" s="12">
        <v>41438</v>
      </c>
      <c r="B20" s="13">
        <v>15.7</v>
      </c>
      <c r="C20" s="13">
        <v>22.4</v>
      </c>
      <c r="D20" s="13">
        <v>11.1</v>
      </c>
      <c r="E20" s="3">
        <f t="shared" si="0"/>
        <v>15.075</v>
      </c>
      <c r="F20" s="2">
        <f t="shared" si="1"/>
        <v>0</v>
      </c>
      <c r="G20" s="3">
        <f t="shared" si="2"/>
        <v>0</v>
      </c>
    </row>
    <row r="21" spans="1:7" ht="15.75">
      <c r="A21" s="12">
        <v>41439</v>
      </c>
      <c r="B21" s="13">
        <v>9</v>
      </c>
      <c r="C21" s="13">
        <v>15.2</v>
      </c>
      <c r="D21" s="13">
        <v>16.3</v>
      </c>
      <c r="E21" s="3">
        <f t="shared" si="0"/>
        <v>14.2</v>
      </c>
      <c r="F21" s="2">
        <f t="shared" si="1"/>
        <v>1</v>
      </c>
      <c r="G21" s="3">
        <f t="shared" si="2"/>
        <v>5.800000000000001</v>
      </c>
    </row>
    <row r="22" spans="1:7" ht="15.75">
      <c r="A22" s="12">
        <v>41440</v>
      </c>
      <c r="B22" s="13">
        <v>11.4</v>
      </c>
      <c r="C22" s="13">
        <v>17.4</v>
      </c>
      <c r="D22" s="13">
        <v>16.2</v>
      </c>
      <c r="E22" s="3">
        <f t="shared" si="0"/>
        <v>15.3</v>
      </c>
      <c r="F22" s="2">
        <f t="shared" si="1"/>
        <v>0</v>
      </c>
      <c r="G22" s="3">
        <f t="shared" si="2"/>
        <v>0</v>
      </c>
    </row>
    <row r="23" spans="1:7" ht="15.75">
      <c r="A23" s="12">
        <v>41441</v>
      </c>
      <c r="B23" s="13">
        <v>10.1</v>
      </c>
      <c r="C23" s="13">
        <v>19.8</v>
      </c>
      <c r="D23" s="13">
        <v>20.2</v>
      </c>
      <c r="E23" s="3">
        <f t="shared" si="0"/>
        <v>17.575</v>
      </c>
      <c r="F23" s="2">
        <f t="shared" si="1"/>
        <v>0</v>
      </c>
      <c r="G23" s="3">
        <f t="shared" si="2"/>
        <v>0</v>
      </c>
    </row>
    <row r="24" spans="1:7" ht="15.75">
      <c r="A24" s="12">
        <v>41442</v>
      </c>
      <c r="B24" s="13">
        <v>15.9</v>
      </c>
      <c r="C24" s="13">
        <v>28.3</v>
      </c>
      <c r="D24" s="13">
        <v>27.4</v>
      </c>
      <c r="E24" s="3">
        <f t="shared" si="0"/>
        <v>24.75</v>
      </c>
      <c r="F24" s="2">
        <f t="shared" si="1"/>
        <v>0</v>
      </c>
      <c r="G24" s="3">
        <f t="shared" si="2"/>
        <v>0</v>
      </c>
    </row>
    <row r="25" spans="1:7" ht="15.75">
      <c r="A25" s="12">
        <v>41443</v>
      </c>
      <c r="B25" s="13">
        <v>19.2</v>
      </c>
      <c r="C25" s="13">
        <v>29.4</v>
      </c>
      <c r="D25" s="13">
        <v>28.2</v>
      </c>
      <c r="E25" s="3">
        <f t="shared" si="0"/>
        <v>26.25</v>
      </c>
      <c r="F25" s="2">
        <f t="shared" si="1"/>
        <v>0</v>
      </c>
      <c r="G25" s="3">
        <f t="shared" si="2"/>
        <v>0</v>
      </c>
    </row>
    <row r="26" spans="1:7" ht="15.75">
      <c r="A26" s="12">
        <v>41444</v>
      </c>
      <c r="B26" s="13">
        <v>22.8</v>
      </c>
      <c r="C26" s="13">
        <v>30.4</v>
      </c>
      <c r="D26" s="13">
        <v>26</v>
      </c>
      <c r="E26" s="3">
        <f t="shared" si="0"/>
        <v>26.3</v>
      </c>
      <c r="F26" s="2">
        <f t="shared" si="1"/>
        <v>0</v>
      </c>
      <c r="G26" s="3">
        <f t="shared" si="2"/>
        <v>0</v>
      </c>
    </row>
    <row r="27" spans="1:7" ht="15.75">
      <c r="A27" s="12">
        <v>41445</v>
      </c>
      <c r="B27" s="13">
        <v>18.2</v>
      </c>
      <c r="C27" s="13">
        <v>20.9</v>
      </c>
      <c r="D27" s="13">
        <v>15.6</v>
      </c>
      <c r="E27" s="3">
        <f t="shared" si="0"/>
        <v>17.575</v>
      </c>
      <c r="F27" s="2">
        <f t="shared" si="1"/>
        <v>0</v>
      </c>
      <c r="G27" s="3">
        <f t="shared" si="2"/>
        <v>0</v>
      </c>
    </row>
    <row r="28" spans="1:7" ht="15.75">
      <c r="A28" s="12">
        <v>41446</v>
      </c>
      <c r="B28" s="13">
        <v>12.9</v>
      </c>
      <c r="C28" s="13">
        <v>15.5</v>
      </c>
      <c r="D28" s="13">
        <v>15.3</v>
      </c>
      <c r="E28" s="3">
        <f t="shared" si="0"/>
        <v>14.75</v>
      </c>
      <c r="F28" s="2">
        <f t="shared" si="1"/>
        <v>1</v>
      </c>
      <c r="G28" s="3">
        <f t="shared" si="2"/>
        <v>5.25</v>
      </c>
    </row>
    <row r="29" spans="1:7" ht="15.75">
      <c r="A29" s="12">
        <v>41447</v>
      </c>
      <c r="B29" s="13">
        <v>12.8</v>
      </c>
      <c r="C29" s="13">
        <v>16.9</v>
      </c>
      <c r="D29" s="13">
        <v>15</v>
      </c>
      <c r="E29" s="3">
        <f t="shared" si="0"/>
        <v>14.925</v>
      </c>
      <c r="F29" s="2">
        <f t="shared" si="1"/>
        <v>1</v>
      </c>
      <c r="G29" s="3">
        <f t="shared" si="2"/>
        <v>5.074999999999999</v>
      </c>
    </row>
    <row r="30" spans="1:7" ht="15.75">
      <c r="A30" s="12">
        <v>41448</v>
      </c>
      <c r="B30" s="13">
        <v>12.8</v>
      </c>
      <c r="C30" s="13">
        <v>14.7</v>
      </c>
      <c r="D30" s="13">
        <v>13</v>
      </c>
      <c r="E30" s="3">
        <f t="shared" si="0"/>
        <v>13.375</v>
      </c>
      <c r="F30" s="2">
        <f t="shared" si="1"/>
        <v>1</v>
      </c>
      <c r="G30" s="3">
        <f t="shared" si="2"/>
        <v>6.625</v>
      </c>
    </row>
    <row r="31" spans="1:7" ht="15.75">
      <c r="A31" s="12">
        <v>41449</v>
      </c>
      <c r="B31" s="13">
        <v>10.4</v>
      </c>
      <c r="C31" s="13">
        <v>14.1</v>
      </c>
      <c r="D31" s="13">
        <v>12.6</v>
      </c>
      <c r="E31" s="3">
        <f t="shared" si="0"/>
        <v>12.425</v>
      </c>
      <c r="F31" s="2">
        <f t="shared" si="1"/>
        <v>1</v>
      </c>
      <c r="G31" s="3">
        <f t="shared" si="2"/>
        <v>7.574999999999999</v>
      </c>
    </row>
    <row r="32" spans="1:7" ht="15.75">
      <c r="A32" s="12">
        <v>41450</v>
      </c>
      <c r="B32" s="13">
        <v>9.8</v>
      </c>
      <c r="C32" s="13">
        <v>14.3</v>
      </c>
      <c r="D32" s="13">
        <v>13.5</v>
      </c>
      <c r="E32" s="3">
        <f t="shared" si="0"/>
        <v>12.775</v>
      </c>
      <c r="F32" s="2">
        <f t="shared" si="1"/>
        <v>1</v>
      </c>
      <c r="G32" s="3">
        <f t="shared" si="2"/>
        <v>7.225</v>
      </c>
    </row>
    <row r="33" spans="1:7" ht="15.75">
      <c r="A33" s="12">
        <v>41451</v>
      </c>
      <c r="B33" s="13">
        <v>8.9</v>
      </c>
      <c r="C33" s="13">
        <v>14.5</v>
      </c>
      <c r="D33" s="13">
        <v>13.6</v>
      </c>
      <c r="E33" s="3">
        <f t="shared" si="0"/>
        <v>12.65</v>
      </c>
      <c r="F33" s="2">
        <f t="shared" si="1"/>
        <v>1</v>
      </c>
      <c r="G33" s="3">
        <f t="shared" si="2"/>
        <v>7.35</v>
      </c>
    </row>
    <row r="34" spans="1:7" ht="15.75">
      <c r="A34" s="12">
        <v>41452</v>
      </c>
      <c r="B34" s="13">
        <v>9.7</v>
      </c>
      <c r="C34" s="13">
        <v>13.8</v>
      </c>
      <c r="D34" s="13">
        <v>13</v>
      </c>
      <c r="E34" s="3">
        <f t="shared" si="0"/>
        <v>12.375</v>
      </c>
      <c r="F34" s="2">
        <f t="shared" si="1"/>
        <v>1</v>
      </c>
      <c r="G34" s="3">
        <f t="shared" si="2"/>
        <v>7.625</v>
      </c>
    </row>
    <row r="35" spans="1:7" ht="15.75">
      <c r="A35" s="12">
        <v>41453</v>
      </c>
      <c r="B35" s="13">
        <v>8.9</v>
      </c>
      <c r="C35" s="13">
        <v>13.9</v>
      </c>
      <c r="D35" s="13">
        <v>13.6</v>
      </c>
      <c r="E35" s="3">
        <f t="shared" si="0"/>
        <v>12.5</v>
      </c>
      <c r="F35" s="2">
        <f t="shared" si="1"/>
        <v>1</v>
      </c>
      <c r="G35" s="3">
        <f t="shared" si="2"/>
        <v>7.5</v>
      </c>
    </row>
    <row r="36" spans="1:7" ht="15.75">
      <c r="A36" s="12">
        <v>41454</v>
      </c>
      <c r="B36" s="13">
        <v>12.9</v>
      </c>
      <c r="C36" s="13">
        <v>16.6</v>
      </c>
      <c r="D36" s="13">
        <v>15.4</v>
      </c>
      <c r="E36" s="3">
        <f t="shared" si="0"/>
        <v>15.075</v>
      </c>
      <c r="F36" s="2">
        <f t="shared" si="1"/>
        <v>0</v>
      </c>
      <c r="G36" s="3">
        <f t="shared" si="2"/>
        <v>0</v>
      </c>
    </row>
    <row r="37" spans="1:7" ht="16.5" thickBot="1">
      <c r="A37" s="12">
        <v>41455</v>
      </c>
      <c r="B37" s="13">
        <v>9.6</v>
      </c>
      <c r="C37" s="13">
        <v>17</v>
      </c>
      <c r="D37" s="13">
        <v>18.1</v>
      </c>
      <c r="E37" s="3">
        <f t="shared" si="0"/>
        <v>15.700000000000001</v>
      </c>
      <c r="F37" s="2">
        <f t="shared" si="1"/>
        <v>0</v>
      </c>
      <c r="G37" s="3">
        <f t="shared" si="2"/>
        <v>0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12.509999999999998</v>
      </c>
      <c r="C39" s="13">
        <f>SUM(C8:C37)/30</f>
        <v>18.673333333333332</v>
      </c>
      <c r="D39" s="13">
        <f>SUM(D8:D37)/30</f>
        <v>17.09666666666667</v>
      </c>
      <c r="E39" s="3">
        <f>(B39+C39+D39+D39)/4</f>
        <v>16.344166666666666</v>
      </c>
      <c r="F39" s="2">
        <f>SUM(F8:F37)</f>
        <v>15</v>
      </c>
      <c r="G39" s="3">
        <f>SUM(G8:G37)</f>
        <v>98.575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98.575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6.571666666666667</v>
      </c>
      <c r="F42" s="2"/>
      <c r="G42" s="3"/>
    </row>
    <row r="43" spans="1:7" ht="15.75">
      <c r="A43" s="1"/>
      <c r="B43" s="2"/>
      <c r="C43" s="15" t="s">
        <v>10</v>
      </c>
      <c r="D43" s="2"/>
      <c r="E43" s="21">
        <f>F39</f>
        <v>15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13.428333333333333</v>
      </c>
      <c r="F44" s="2"/>
      <c r="G44" s="3"/>
    </row>
    <row r="45" spans="2:7" ht="13.5">
      <c r="B45" s="18"/>
      <c r="C45" s="18"/>
      <c r="D45" s="18"/>
      <c r="E45" s="19"/>
      <c r="F45" s="18"/>
      <c r="G45" s="19"/>
    </row>
    <row r="47" spans="2:7" ht="13.5">
      <c r="B47" s="18"/>
      <c r="C47" s="18"/>
      <c r="D47" s="18"/>
      <c r="E47" s="19"/>
      <c r="F47" s="18"/>
      <c r="G47" s="19"/>
    </row>
    <row r="48" spans="1:7" ht="13.5">
      <c r="A48" s="22"/>
      <c r="B48" s="22"/>
      <c r="C48" s="22"/>
      <c r="D48" s="22"/>
      <c r="E48" s="23"/>
      <c r="F48" s="22"/>
      <c r="G48" s="23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9" customFormat="1" ht="15.75">
      <c r="A2" s="31" t="s">
        <v>23</v>
      </c>
      <c r="B2" s="31"/>
      <c r="C2" s="31"/>
      <c r="D2" s="31"/>
      <c r="E2" s="31"/>
      <c r="F2" s="31"/>
      <c r="G2" s="31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41456</v>
      </c>
      <c r="B8" s="13">
        <v>12.1</v>
      </c>
      <c r="C8" s="13">
        <v>20.9</v>
      </c>
      <c r="D8" s="13">
        <v>19.7</v>
      </c>
      <c r="E8" s="3">
        <f aca="true" t="shared" si="0" ref="E8:E38">(B8+C8+D8+D8)/4</f>
        <v>18.1</v>
      </c>
      <c r="F8" s="2">
        <f aca="true" t="shared" si="1" ref="F8:F38">IF(E8&gt;14.99,0,1)</f>
        <v>0</v>
      </c>
      <c r="G8" s="3">
        <f aca="true" t="shared" si="2" ref="G8:G38">IF(F8=0,0,20-E8)</f>
        <v>0</v>
      </c>
    </row>
    <row r="9" spans="1:7" ht="15.75">
      <c r="A9" s="12">
        <v>41457</v>
      </c>
      <c r="B9" s="13">
        <v>13.5</v>
      </c>
      <c r="C9" s="13">
        <v>22.6</v>
      </c>
      <c r="D9" s="13">
        <v>22</v>
      </c>
      <c r="E9" s="3">
        <f t="shared" si="0"/>
        <v>20.025</v>
      </c>
      <c r="F9" s="2">
        <f t="shared" si="1"/>
        <v>0</v>
      </c>
      <c r="G9" s="3">
        <f t="shared" si="2"/>
        <v>0</v>
      </c>
    </row>
    <row r="10" spans="1:7" ht="15.75">
      <c r="A10" s="12">
        <v>41458</v>
      </c>
      <c r="B10" s="13">
        <v>15.2</v>
      </c>
      <c r="C10" s="13">
        <v>15.3</v>
      </c>
      <c r="D10" s="13">
        <v>16.4</v>
      </c>
      <c r="E10" s="3">
        <f t="shared" si="0"/>
        <v>15.825</v>
      </c>
      <c r="F10" s="2">
        <f t="shared" si="1"/>
        <v>0</v>
      </c>
      <c r="G10" s="3">
        <f t="shared" si="2"/>
        <v>0</v>
      </c>
    </row>
    <row r="11" spans="1:7" ht="15.75">
      <c r="A11" s="12">
        <v>41459</v>
      </c>
      <c r="B11" s="13">
        <v>12.3</v>
      </c>
      <c r="C11" s="13">
        <v>18.9</v>
      </c>
      <c r="D11" s="13">
        <v>19.5</v>
      </c>
      <c r="E11" s="3">
        <f t="shared" si="0"/>
        <v>17.55</v>
      </c>
      <c r="F11" s="2">
        <f t="shared" si="1"/>
        <v>0</v>
      </c>
      <c r="G11" s="3">
        <f t="shared" si="2"/>
        <v>0</v>
      </c>
    </row>
    <row r="12" spans="1:7" ht="15.75">
      <c r="A12" s="12">
        <v>41460</v>
      </c>
      <c r="B12" s="13">
        <v>14.3</v>
      </c>
      <c r="C12" s="13">
        <v>19.4</v>
      </c>
      <c r="D12" s="13">
        <v>20.3</v>
      </c>
      <c r="E12" s="3">
        <f t="shared" si="0"/>
        <v>18.575</v>
      </c>
      <c r="F12" s="2">
        <f t="shared" si="1"/>
        <v>0</v>
      </c>
      <c r="G12" s="3">
        <f t="shared" si="2"/>
        <v>0</v>
      </c>
    </row>
    <row r="13" spans="1:7" ht="15.75">
      <c r="A13" s="12">
        <v>41461</v>
      </c>
      <c r="B13" s="20">
        <v>15.4</v>
      </c>
      <c r="C13" s="13">
        <v>24</v>
      </c>
      <c r="D13" s="13">
        <v>23.3</v>
      </c>
      <c r="E13" s="3">
        <f t="shared" si="0"/>
        <v>21.5</v>
      </c>
      <c r="F13" s="2">
        <f t="shared" si="1"/>
        <v>0</v>
      </c>
      <c r="G13" s="3">
        <f t="shared" si="2"/>
        <v>0</v>
      </c>
    </row>
    <row r="14" spans="1:7" ht="15.75">
      <c r="A14" s="12">
        <v>41462</v>
      </c>
      <c r="B14" s="13">
        <v>17.3</v>
      </c>
      <c r="C14" s="13">
        <v>25.4</v>
      </c>
      <c r="D14" s="13">
        <v>24.1</v>
      </c>
      <c r="E14" s="3">
        <f t="shared" si="0"/>
        <v>22.725</v>
      </c>
      <c r="F14" s="2">
        <f t="shared" si="1"/>
        <v>0</v>
      </c>
      <c r="G14" s="3">
        <f t="shared" si="2"/>
        <v>0</v>
      </c>
    </row>
    <row r="15" spans="1:7" ht="15.75">
      <c r="A15" s="12">
        <v>41463</v>
      </c>
      <c r="B15" s="13">
        <v>16.9</v>
      </c>
      <c r="C15" s="13">
        <v>25.8</v>
      </c>
      <c r="D15" s="13">
        <v>23.3</v>
      </c>
      <c r="E15" s="3">
        <f t="shared" si="0"/>
        <v>22.325</v>
      </c>
      <c r="F15" s="2">
        <f t="shared" si="1"/>
        <v>0</v>
      </c>
      <c r="G15" s="3">
        <f t="shared" si="2"/>
        <v>0</v>
      </c>
    </row>
    <row r="16" spans="1:7" ht="15.75">
      <c r="A16" s="12">
        <v>41464</v>
      </c>
      <c r="B16" s="13">
        <v>17.3</v>
      </c>
      <c r="C16" s="13">
        <v>25.6</v>
      </c>
      <c r="D16" s="13">
        <v>24.1</v>
      </c>
      <c r="E16" s="3">
        <f t="shared" si="0"/>
        <v>22.775</v>
      </c>
      <c r="F16" s="2">
        <f t="shared" si="1"/>
        <v>0</v>
      </c>
      <c r="G16" s="3">
        <f t="shared" si="2"/>
        <v>0</v>
      </c>
    </row>
    <row r="17" spans="1:7" ht="15.75">
      <c r="A17" s="12">
        <v>41465</v>
      </c>
      <c r="B17" s="13">
        <v>17.7</v>
      </c>
      <c r="C17" s="13">
        <v>24.9</v>
      </c>
      <c r="D17" s="13">
        <v>20.6</v>
      </c>
      <c r="E17" s="3">
        <f t="shared" si="0"/>
        <v>20.95</v>
      </c>
      <c r="F17" s="2">
        <f t="shared" si="1"/>
        <v>0</v>
      </c>
      <c r="G17" s="3">
        <f t="shared" si="2"/>
        <v>0</v>
      </c>
    </row>
    <row r="18" spans="1:7" ht="15.75">
      <c r="A18" s="12">
        <v>41466</v>
      </c>
      <c r="B18" s="13">
        <v>12.3</v>
      </c>
      <c r="C18" s="13">
        <v>19.8</v>
      </c>
      <c r="D18" s="13">
        <v>18.9</v>
      </c>
      <c r="E18" s="3">
        <f t="shared" si="0"/>
        <v>17.475</v>
      </c>
      <c r="F18" s="2">
        <f t="shared" si="1"/>
        <v>0</v>
      </c>
      <c r="G18" s="3">
        <f t="shared" si="2"/>
        <v>0</v>
      </c>
    </row>
    <row r="19" spans="1:7" ht="15.75">
      <c r="A19" s="12">
        <v>41467</v>
      </c>
      <c r="B19" s="13">
        <v>12</v>
      </c>
      <c r="C19" s="13">
        <v>21.2</v>
      </c>
      <c r="D19" s="13">
        <v>20.9</v>
      </c>
      <c r="E19" s="3">
        <f t="shared" si="0"/>
        <v>18.75</v>
      </c>
      <c r="F19" s="2">
        <f t="shared" si="1"/>
        <v>0</v>
      </c>
      <c r="G19" s="3">
        <f t="shared" si="2"/>
        <v>0</v>
      </c>
    </row>
    <row r="20" spans="1:7" ht="15.75">
      <c r="A20" s="12">
        <v>41468</v>
      </c>
      <c r="B20" s="13">
        <v>12.1</v>
      </c>
      <c r="C20" s="13">
        <v>21.8</v>
      </c>
      <c r="D20" s="13">
        <v>20.1</v>
      </c>
      <c r="E20" s="3">
        <f t="shared" si="0"/>
        <v>18.525</v>
      </c>
      <c r="F20" s="2">
        <f t="shared" si="1"/>
        <v>0</v>
      </c>
      <c r="G20" s="3">
        <f t="shared" si="2"/>
        <v>0</v>
      </c>
    </row>
    <row r="21" spans="1:7" ht="15.75">
      <c r="A21" s="12">
        <v>41469</v>
      </c>
      <c r="B21" s="13">
        <v>12.7</v>
      </c>
      <c r="C21" s="13">
        <v>23.9</v>
      </c>
      <c r="D21" s="13">
        <v>22.9</v>
      </c>
      <c r="E21" s="3">
        <f t="shared" si="0"/>
        <v>20.599999999999998</v>
      </c>
      <c r="F21" s="2">
        <f t="shared" si="1"/>
        <v>0</v>
      </c>
      <c r="G21" s="3">
        <f t="shared" si="2"/>
        <v>0</v>
      </c>
    </row>
    <row r="22" spans="1:7" ht="15.75">
      <c r="A22" s="12">
        <v>41470</v>
      </c>
      <c r="B22" s="13">
        <v>15.6</v>
      </c>
      <c r="C22" s="13">
        <v>23.6</v>
      </c>
      <c r="D22" s="13">
        <v>23.9</v>
      </c>
      <c r="E22" s="3">
        <f t="shared" si="0"/>
        <v>21.75</v>
      </c>
      <c r="F22" s="2">
        <f t="shared" si="1"/>
        <v>0</v>
      </c>
      <c r="G22" s="3">
        <f t="shared" si="2"/>
        <v>0</v>
      </c>
    </row>
    <row r="23" spans="1:7" ht="15.75">
      <c r="A23" s="12">
        <v>41471</v>
      </c>
      <c r="B23" s="13">
        <v>17.3</v>
      </c>
      <c r="C23" s="13">
        <v>26.1</v>
      </c>
      <c r="D23" s="13">
        <v>24.7</v>
      </c>
      <c r="E23" s="3">
        <f t="shared" si="0"/>
        <v>23.200000000000003</v>
      </c>
      <c r="F23" s="2">
        <f t="shared" si="1"/>
        <v>0</v>
      </c>
      <c r="G23" s="3">
        <f t="shared" si="2"/>
        <v>0</v>
      </c>
    </row>
    <row r="24" spans="1:7" ht="15.75">
      <c r="A24" s="12">
        <v>41472</v>
      </c>
      <c r="B24" s="13">
        <v>18.3</v>
      </c>
      <c r="C24" s="13">
        <v>26.8</v>
      </c>
      <c r="D24" s="13">
        <v>24.2</v>
      </c>
      <c r="E24" s="3">
        <f t="shared" si="0"/>
        <v>23.375</v>
      </c>
      <c r="F24" s="2">
        <f t="shared" si="1"/>
        <v>0</v>
      </c>
      <c r="G24" s="3">
        <f t="shared" si="2"/>
        <v>0</v>
      </c>
    </row>
    <row r="25" spans="1:7" ht="15.75">
      <c r="A25" s="12">
        <v>41473</v>
      </c>
      <c r="B25" s="13">
        <v>18.2</v>
      </c>
      <c r="C25" s="13">
        <v>27.1</v>
      </c>
      <c r="D25" s="13">
        <v>25.9</v>
      </c>
      <c r="E25" s="3">
        <f t="shared" si="0"/>
        <v>24.275</v>
      </c>
      <c r="F25" s="2">
        <f t="shared" si="1"/>
        <v>0</v>
      </c>
      <c r="G25" s="3">
        <f t="shared" si="2"/>
        <v>0</v>
      </c>
    </row>
    <row r="26" spans="1:7" ht="15.75">
      <c r="A26" s="12">
        <v>41474</v>
      </c>
      <c r="B26" s="13">
        <v>18.4</v>
      </c>
      <c r="C26" s="13">
        <v>27.5</v>
      </c>
      <c r="D26" s="13">
        <v>25.3</v>
      </c>
      <c r="E26" s="3">
        <f t="shared" si="0"/>
        <v>24.125</v>
      </c>
      <c r="F26" s="2">
        <f t="shared" si="1"/>
        <v>0</v>
      </c>
      <c r="G26" s="3">
        <f t="shared" si="2"/>
        <v>0</v>
      </c>
    </row>
    <row r="27" spans="1:7" ht="15.75">
      <c r="A27" s="12">
        <v>41475</v>
      </c>
      <c r="B27" s="13">
        <v>17.1</v>
      </c>
      <c r="C27" s="13">
        <v>26.2</v>
      </c>
      <c r="D27" s="13">
        <v>24.7</v>
      </c>
      <c r="E27" s="3">
        <f t="shared" si="0"/>
        <v>23.175</v>
      </c>
      <c r="F27" s="2">
        <f t="shared" si="1"/>
        <v>0</v>
      </c>
      <c r="G27" s="3">
        <f t="shared" si="2"/>
        <v>0</v>
      </c>
    </row>
    <row r="28" spans="1:7" ht="15.75">
      <c r="A28" s="12">
        <v>41476</v>
      </c>
      <c r="B28" s="13">
        <v>18.2</v>
      </c>
      <c r="C28" s="13">
        <v>28.6</v>
      </c>
      <c r="D28" s="13">
        <v>28.4</v>
      </c>
      <c r="E28" s="3">
        <f t="shared" si="0"/>
        <v>25.9</v>
      </c>
      <c r="F28" s="2">
        <f t="shared" si="1"/>
        <v>0</v>
      </c>
      <c r="G28" s="3">
        <f t="shared" si="2"/>
        <v>0</v>
      </c>
    </row>
    <row r="29" spans="1:7" ht="15.75">
      <c r="A29" s="12">
        <v>41477</v>
      </c>
      <c r="B29" s="13">
        <v>21.1</v>
      </c>
      <c r="C29" s="13">
        <v>30.1</v>
      </c>
      <c r="D29" s="13">
        <v>24.4</v>
      </c>
      <c r="E29" s="3">
        <f t="shared" si="0"/>
        <v>25</v>
      </c>
      <c r="F29" s="2">
        <f t="shared" si="1"/>
        <v>0</v>
      </c>
      <c r="G29" s="3">
        <f t="shared" si="2"/>
        <v>0</v>
      </c>
    </row>
    <row r="30" spans="1:7" ht="15.75">
      <c r="A30" s="12">
        <v>41478</v>
      </c>
      <c r="B30" s="13">
        <v>19</v>
      </c>
      <c r="C30" s="13">
        <v>28.5</v>
      </c>
      <c r="D30" s="13">
        <v>26.1</v>
      </c>
      <c r="E30" s="3">
        <f t="shared" si="0"/>
        <v>24.924999999999997</v>
      </c>
      <c r="F30" s="2">
        <f t="shared" si="1"/>
        <v>0</v>
      </c>
      <c r="G30" s="3">
        <f t="shared" si="2"/>
        <v>0</v>
      </c>
    </row>
    <row r="31" spans="1:7" ht="15.75">
      <c r="A31" s="12">
        <v>41479</v>
      </c>
      <c r="B31" s="13">
        <v>18.8</v>
      </c>
      <c r="C31" s="13">
        <v>23.5</v>
      </c>
      <c r="D31" s="13">
        <v>23.2</v>
      </c>
      <c r="E31" s="3">
        <f t="shared" si="0"/>
        <v>22.175</v>
      </c>
      <c r="F31" s="2">
        <f t="shared" si="1"/>
        <v>0</v>
      </c>
      <c r="G31" s="3">
        <f t="shared" si="2"/>
        <v>0</v>
      </c>
    </row>
    <row r="32" spans="1:7" ht="15.75">
      <c r="A32" s="12">
        <v>41480</v>
      </c>
      <c r="B32" s="13">
        <v>18.3</v>
      </c>
      <c r="C32" s="13">
        <v>25</v>
      </c>
      <c r="D32" s="13">
        <v>25.6</v>
      </c>
      <c r="E32" s="3">
        <f t="shared" si="0"/>
        <v>23.625</v>
      </c>
      <c r="F32" s="2">
        <f t="shared" si="1"/>
        <v>0</v>
      </c>
      <c r="G32" s="3">
        <f t="shared" si="2"/>
        <v>0</v>
      </c>
    </row>
    <row r="33" spans="1:7" ht="15.75">
      <c r="A33" s="12">
        <v>41481</v>
      </c>
      <c r="B33" s="13">
        <v>20.7</v>
      </c>
      <c r="C33" s="13">
        <v>21</v>
      </c>
      <c r="D33" s="13">
        <v>25.7</v>
      </c>
      <c r="E33" s="3">
        <f t="shared" si="0"/>
        <v>23.275000000000002</v>
      </c>
      <c r="F33" s="2">
        <f t="shared" si="1"/>
        <v>0</v>
      </c>
      <c r="G33" s="3">
        <f t="shared" si="2"/>
        <v>0</v>
      </c>
    </row>
    <row r="34" spans="1:7" ht="15.75">
      <c r="A34" s="12">
        <v>41482</v>
      </c>
      <c r="B34" s="13">
        <v>19.9</v>
      </c>
      <c r="C34" s="13">
        <v>27.7</v>
      </c>
      <c r="D34" s="13">
        <v>28.3</v>
      </c>
      <c r="E34" s="3">
        <f t="shared" si="0"/>
        <v>26.049999999999997</v>
      </c>
      <c r="F34" s="2">
        <f t="shared" si="1"/>
        <v>0</v>
      </c>
      <c r="G34" s="3">
        <f t="shared" si="2"/>
        <v>0</v>
      </c>
    </row>
    <row r="35" spans="1:7" ht="15.75">
      <c r="A35" s="12">
        <v>41483</v>
      </c>
      <c r="B35" s="13">
        <v>18.3</v>
      </c>
      <c r="C35" s="13">
        <v>19.1</v>
      </c>
      <c r="D35" s="13">
        <v>18.1</v>
      </c>
      <c r="E35" s="3">
        <f t="shared" si="0"/>
        <v>18.400000000000002</v>
      </c>
      <c r="F35" s="2">
        <f t="shared" si="1"/>
        <v>0</v>
      </c>
      <c r="G35" s="3">
        <f t="shared" si="2"/>
        <v>0</v>
      </c>
    </row>
    <row r="36" spans="1:7" ht="15.75">
      <c r="A36" s="12">
        <v>41484</v>
      </c>
      <c r="B36" s="13">
        <v>17.1</v>
      </c>
      <c r="C36" s="13">
        <v>21.1</v>
      </c>
      <c r="D36" s="13">
        <v>21.1</v>
      </c>
      <c r="E36" s="3">
        <f t="shared" si="0"/>
        <v>20.1</v>
      </c>
      <c r="F36" s="2">
        <f t="shared" si="1"/>
        <v>0</v>
      </c>
      <c r="G36" s="3">
        <f t="shared" si="2"/>
        <v>0</v>
      </c>
    </row>
    <row r="37" spans="1:7" ht="15.75">
      <c r="A37" s="12">
        <v>41485</v>
      </c>
      <c r="B37" s="13">
        <v>13.6</v>
      </c>
      <c r="C37" s="13">
        <v>20.1</v>
      </c>
      <c r="D37" s="13">
        <v>17.6</v>
      </c>
      <c r="E37" s="3">
        <f t="shared" si="0"/>
        <v>17.225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41486</v>
      </c>
      <c r="B38" s="13">
        <v>17</v>
      </c>
      <c r="C38" s="13">
        <v>21.7</v>
      </c>
      <c r="D38" s="13">
        <v>22.1</v>
      </c>
      <c r="E38" s="3">
        <f t="shared" si="0"/>
        <v>20.725</v>
      </c>
      <c r="F38" s="2">
        <f t="shared" si="1"/>
        <v>0</v>
      </c>
      <c r="G38" s="3">
        <f t="shared" si="2"/>
        <v>0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16.38709677419355</v>
      </c>
      <c r="C40" s="13">
        <f>SUM(C8:C38)/31</f>
        <v>23.651612903225814</v>
      </c>
      <c r="D40" s="13">
        <f>SUM(D8:D38)/31</f>
        <v>22.75483870967742</v>
      </c>
      <c r="E40" s="3">
        <f>(B40+C40+D40+D40)/4</f>
        <v>21.387096774193548</v>
      </c>
      <c r="F40" s="2">
        <f>SUM(F8:F38)</f>
        <v>0</v>
      </c>
      <c r="G40" s="3">
        <f>SUM(G8:G38)</f>
        <v>0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0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0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0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20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 t="s">
        <v>25</v>
      </c>
      <c r="B1" s="2"/>
      <c r="C1" s="2"/>
      <c r="D1" s="2"/>
      <c r="E1" s="3"/>
      <c r="F1" s="2"/>
      <c r="G1" s="3"/>
    </row>
    <row r="2" spans="1:7" s="29" customFormat="1" ht="15.75">
      <c r="A2" s="27" t="s">
        <v>24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41487</v>
      </c>
      <c r="B8" s="13">
        <v>16.7</v>
      </c>
      <c r="C8" s="13">
        <v>28.4</v>
      </c>
      <c r="D8" s="13">
        <v>28.5</v>
      </c>
      <c r="E8" s="3">
        <f aca="true" t="shared" si="0" ref="E8:E38">(B8+C8+D8+D8)/4</f>
        <v>25.525</v>
      </c>
      <c r="F8" s="2">
        <f aca="true" t="shared" si="1" ref="F8:F38">IF(E8&gt;14.99,0,1)</f>
        <v>0</v>
      </c>
      <c r="G8" s="3">
        <f aca="true" t="shared" si="2" ref="G8:G37">IF(F8=0,0,20-E8)</f>
        <v>0</v>
      </c>
    </row>
    <row r="9" spans="1:7" ht="15.75">
      <c r="A9" s="12">
        <v>41488</v>
      </c>
      <c r="B9" s="13">
        <v>20.2</v>
      </c>
      <c r="C9" s="13">
        <v>30.2</v>
      </c>
      <c r="D9" s="13">
        <v>28</v>
      </c>
      <c r="E9" s="3">
        <f t="shared" si="0"/>
        <v>26.6</v>
      </c>
      <c r="F9" s="2">
        <f t="shared" si="1"/>
        <v>0</v>
      </c>
      <c r="G9" s="3">
        <f t="shared" si="2"/>
        <v>0</v>
      </c>
    </row>
    <row r="10" spans="1:7" ht="15.75">
      <c r="A10" s="12">
        <v>41489</v>
      </c>
      <c r="B10" s="13">
        <v>18.2</v>
      </c>
      <c r="C10" s="13">
        <v>21.9</v>
      </c>
      <c r="D10" s="13">
        <v>22.2</v>
      </c>
      <c r="E10" s="3">
        <f t="shared" si="0"/>
        <v>21.125</v>
      </c>
      <c r="F10" s="2">
        <f t="shared" si="1"/>
        <v>0</v>
      </c>
      <c r="G10" s="3">
        <f t="shared" si="2"/>
        <v>0</v>
      </c>
    </row>
    <row r="11" spans="1:7" ht="15.75">
      <c r="A11" s="12">
        <v>41490</v>
      </c>
      <c r="B11" s="13">
        <v>16</v>
      </c>
      <c r="C11" s="13">
        <v>24.3</v>
      </c>
      <c r="D11" s="13">
        <v>23.5</v>
      </c>
      <c r="E11" s="3">
        <f t="shared" si="0"/>
        <v>21.825</v>
      </c>
      <c r="F11" s="2">
        <f t="shared" si="1"/>
        <v>0</v>
      </c>
      <c r="G11" s="3">
        <f t="shared" si="2"/>
        <v>0</v>
      </c>
    </row>
    <row r="12" spans="1:7" ht="15.75">
      <c r="A12" s="12">
        <v>41491</v>
      </c>
      <c r="B12" s="13">
        <v>16.6</v>
      </c>
      <c r="C12" s="13">
        <v>27.8</v>
      </c>
      <c r="D12" s="13">
        <v>27.3</v>
      </c>
      <c r="E12" s="3">
        <f t="shared" si="0"/>
        <v>24.75</v>
      </c>
      <c r="F12" s="2">
        <f t="shared" si="1"/>
        <v>0</v>
      </c>
      <c r="G12" s="3">
        <f t="shared" si="2"/>
        <v>0</v>
      </c>
    </row>
    <row r="13" spans="1:7" ht="15.75">
      <c r="A13" s="12">
        <v>41492</v>
      </c>
      <c r="B13" s="20">
        <v>18</v>
      </c>
      <c r="C13" s="13">
        <v>23.4</v>
      </c>
      <c r="D13" s="13">
        <v>20.5</v>
      </c>
      <c r="E13" s="3">
        <f t="shared" si="0"/>
        <v>20.6</v>
      </c>
      <c r="F13" s="2">
        <f t="shared" si="1"/>
        <v>0</v>
      </c>
      <c r="G13" s="3">
        <f t="shared" si="2"/>
        <v>0</v>
      </c>
    </row>
    <row r="14" spans="1:7" ht="15.75">
      <c r="A14" s="12">
        <v>41493</v>
      </c>
      <c r="B14" s="13">
        <v>15.4</v>
      </c>
      <c r="C14" s="13">
        <v>22.7</v>
      </c>
      <c r="D14" s="13">
        <v>18.3</v>
      </c>
      <c r="E14" s="3">
        <f t="shared" si="0"/>
        <v>18.675</v>
      </c>
      <c r="F14" s="2">
        <f t="shared" si="1"/>
        <v>0</v>
      </c>
      <c r="G14" s="3">
        <f t="shared" si="2"/>
        <v>0</v>
      </c>
    </row>
    <row r="15" spans="1:7" ht="15.75">
      <c r="A15" s="12">
        <v>41494</v>
      </c>
      <c r="B15" s="13">
        <v>14</v>
      </c>
      <c r="C15" s="13">
        <v>17.8</v>
      </c>
      <c r="D15" s="13">
        <v>18.1</v>
      </c>
      <c r="E15" s="3">
        <f t="shared" si="0"/>
        <v>17</v>
      </c>
      <c r="F15" s="2">
        <f t="shared" si="1"/>
        <v>0</v>
      </c>
      <c r="G15" s="3">
        <f t="shared" si="2"/>
        <v>0</v>
      </c>
    </row>
    <row r="16" spans="1:7" ht="15.75">
      <c r="A16" s="12">
        <v>41495</v>
      </c>
      <c r="B16" s="13">
        <v>13.6</v>
      </c>
      <c r="C16" s="13">
        <v>20.9</v>
      </c>
      <c r="D16" s="13">
        <v>19.8</v>
      </c>
      <c r="E16" s="3">
        <f t="shared" si="0"/>
        <v>18.525</v>
      </c>
      <c r="F16" s="2">
        <f t="shared" si="1"/>
        <v>0</v>
      </c>
      <c r="G16" s="3">
        <f t="shared" si="2"/>
        <v>0</v>
      </c>
    </row>
    <row r="17" spans="1:7" ht="15.75">
      <c r="A17" s="12">
        <v>41496</v>
      </c>
      <c r="B17" s="13">
        <v>13.2</v>
      </c>
      <c r="C17" s="13">
        <v>19.2</v>
      </c>
      <c r="D17" s="13">
        <v>17.6</v>
      </c>
      <c r="E17" s="3">
        <f t="shared" si="0"/>
        <v>16.9</v>
      </c>
      <c r="F17" s="2">
        <f t="shared" si="1"/>
        <v>0</v>
      </c>
      <c r="G17" s="3">
        <f t="shared" si="2"/>
        <v>0</v>
      </c>
    </row>
    <row r="18" spans="1:7" ht="15.75">
      <c r="A18" s="12">
        <v>41497</v>
      </c>
      <c r="B18" s="13">
        <v>12.5</v>
      </c>
      <c r="C18" s="13">
        <v>20.1</v>
      </c>
      <c r="D18" s="13">
        <v>18</v>
      </c>
      <c r="E18" s="3">
        <f t="shared" si="0"/>
        <v>17.15</v>
      </c>
      <c r="F18" s="2">
        <f t="shared" si="1"/>
        <v>0</v>
      </c>
      <c r="G18" s="3">
        <f t="shared" si="2"/>
        <v>0</v>
      </c>
    </row>
    <row r="19" spans="1:7" ht="15.75">
      <c r="A19" s="12">
        <v>41498</v>
      </c>
      <c r="B19" s="13">
        <v>11.7</v>
      </c>
      <c r="C19" s="13">
        <v>22</v>
      </c>
      <c r="D19" s="13">
        <v>15.9</v>
      </c>
      <c r="E19" s="3">
        <f t="shared" si="0"/>
        <v>16.375</v>
      </c>
      <c r="F19" s="2">
        <f t="shared" si="1"/>
        <v>0</v>
      </c>
      <c r="G19" s="3">
        <f t="shared" si="2"/>
        <v>0</v>
      </c>
    </row>
    <row r="20" spans="1:7" ht="15.75">
      <c r="A20" s="12">
        <v>41499</v>
      </c>
      <c r="B20" s="13">
        <v>10.2</v>
      </c>
      <c r="C20" s="13">
        <v>17.7</v>
      </c>
      <c r="D20" s="13">
        <v>15.3</v>
      </c>
      <c r="E20" s="3">
        <f t="shared" si="0"/>
        <v>14.625</v>
      </c>
      <c r="F20" s="2">
        <f t="shared" si="1"/>
        <v>1</v>
      </c>
      <c r="G20" s="3">
        <f t="shared" si="2"/>
        <v>5.375</v>
      </c>
    </row>
    <row r="21" spans="1:7" ht="15.75">
      <c r="A21" s="12">
        <v>41500</v>
      </c>
      <c r="B21" s="13">
        <v>9.1</v>
      </c>
      <c r="C21" s="13">
        <v>20.1</v>
      </c>
      <c r="D21" s="13">
        <v>17.6</v>
      </c>
      <c r="E21" s="3">
        <f t="shared" si="0"/>
        <v>16.1</v>
      </c>
      <c r="F21" s="2">
        <f t="shared" si="1"/>
        <v>0</v>
      </c>
      <c r="G21" s="3">
        <f t="shared" si="2"/>
        <v>0</v>
      </c>
    </row>
    <row r="22" spans="1:7" ht="15.75">
      <c r="A22" s="12">
        <v>41501</v>
      </c>
      <c r="B22" s="13">
        <v>12.6</v>
      </c>
      <c r="C22" s="13">
        <v>21.7</v>
      </c>
      <c r="D22" s="13">
        <v>20.8</v>
      </c>
      <c r="E22" s="3">
        <f t="shared" si="0"/>
        <v>18.974999999999998</v>
      </c>
      <c r="F22" s="2">
        <f t="shared" si="1"/>
        <v>0</v>
      </c>
      <c r="G22" s="3">
        <f t="shared" si="2"/>
        <v>0</v>
      </c>
    </row>
    <row r="23" spans="1:7" ht="15.75">
      <c r="A23" s="12">
        <v>41502</v>
      </c>
      <c r="B23" s="13">
        <v>13.3</v>
      </c>
      <c r="C23" s="13">
        <v>25.1</v>
      </c>
      <c r="D23" s="13">
        <v>23</v>
      </c>
      <c r="E23" s="3">
        <f t="shared" si="0"/>
        <v>21.1</v>
      </c>
      <c r="F23" s="2">
        <f t="shared" si="1"/>
        <v>0</v>
      </c>
      <c r="G23" s="3">
        <f t="shared" si="2"/>
        <v>0</v>
      </c>
    </row>
    <row r="24" spans="1:7" ht="15.75">
      <c r="A24" s="12">
        <v>41503</v>
      </c>
      <c r="B24" s="13">
        <v>18.3</v>
      </c>
      <c r="C24" s="13">
        <v>24.2</v>
      </c>
      <c r="D24" s="13">
        <v>22.5</v>
      </c>
      <c r="E24" s="3">
        <f t="shared" si="0"/>
        <v>21.875</v>
      </c>
      <c r="F24" s="2">
        <f t="shared" si="1"/>
        <v>0</v>
      </c>
      <c r="G24" s="3">
        <f t="shared" si="2"/>
        <v>0</v>
      </c>
    </row>
    <row r="25" spans="1:7" ht="15.75">
      <c r="A25" s="12">
        <v>41504</v>
      </c>
      <c r="B25" s="13">
        <v>17</v>
      </c>
      <c r="C25" s="13">
        <v>19.6</v>
      </c>
      <c r="D25" s="13">
        <v>19.6</v>
      </c>
      <c r="E25" s="3">
        <f t="shared" si="0"/>
        <v>18.950000000000003</v>
      </c>
      <c r="F25" s="2">
        <f t="shared" si="1"/>
        <v>0</v>
      </c>
      <c r="G25" s="3">
        <f t="shared" si="2"/>
        <v>0</v>
      </c>
    </row>
    <row r="26" spans="1:7" ht="15.75">
      <c r="A26" s="12">
        <v>41505</v>
      </c>
      <c r="B26" s="13">
        <v>13.7</v>
      </c>
      <c r="C26" s="13">
        <v>18.2</v>
      </c>
      <c r="D26" s="13">
        <v>16.5</v>
      </c>
      <c r="E26" s="3">
        <f t="shared" si="0"/>
        <v>16.225</v>
      </c>
      <c r="F26" s="2">
        <f t="shared" si="1"/>
        <v>0</v>
      </c>
      <c r="G26" s="3">
        <f t="shared" si="2"/>
        <v>0</v>
      </c>
    </row>
    <row r="27" spans="1:7" ht="15.75">
      <c r="A27" s="12">
        <v>41506</v>
      </c>
      <c r="B27" s="13">
        <v>9.9</v>
      </c>
      <c r="C27" s="13">
        <v>19.6</v>
      </c>
      <c r="D27" s="13">
        <v>16.4</v>
      </c>
      <c r="E27" s="3">
        <f t="shared" si="0"/>
        <v>15.575</v>
      </c>
      <c r="F27" s="2">
        <f t="shared" si="1"/>
        <v>0</v>
      </c>
      <c r="G27" s="3">
        <f t="shared" si="2"/>
        <v>0</v>
      </c>
    </row>
    <row r="28" spans="1:7" ht="15.75">
      <c r="A28" s="12">
        <v>41507</v>
      </c>
      <c r="B28" s="13">
        <v>12</v>
      </c>
      <c r="C28" s="13">
        <v>21.9</v>
      </c>
      <c r="D28" s="13">
        <v>19.4</v>
      </c>
      <c r="E28" s="3">
        <f t="shared" si="0"/>
        <v>18.174999999999997</v>
      </c>
      <c r="F28" s="2">
        <f t="shared" si="1"/>
        <v>0</v>
      </c>
      <c r="G28" s="3">
        <f t="shared" si="2"/>
        <v>0</v>
      </c>
    </row>
    <row r="29" spans="1:7" ht="15.75">
      <c r="A29" s="12">
        <v>41508</v>
      </c>
      <c r="B29" s="13">
        <v>14.6</v>
      </c>
      <c r="C29" s="13">
        <v>23</v>
      </c>
      <c r="D29" s="13">
        <v>21.3</v>
      </c>
      <c r="E29" s="3">
        <f t="shared" si="0"/>
        <v>20.05</v>
      </c>
      <c r="F29" s="2">
        <f t="shared" si="1"/>
        <v>0</v>
      </c>
      <c r="G29" s="3">
        <f t="shared" si="2"/>
        <v>0</v>
      </c>
    </row>
    <row r="30" spans="1:7" ht="15.75">
      <c r="A30" s="12">
        <v>41509</v>
      </c>
      <c r="B30" s="13">
        <v>17</v>
      </c>
      <c r="C30" s="13">
        <v>19.2</v>
      </c>
      <c r="D30" s="13">
        <v>20.5</v>
      </c>
      <c r="E30" s="3">
        <f t="shared" si="0"/>
        <v>19.3</v>
      </c>
      <c r="F30" s="2">
        <f t="shared" si="1"/>
        <v>0</v>
      </c>
      <c r="G30" s="3">
        <f t="shared" si="2"/>
        <v>0</v>
      </c>
    </row>
    <row r="31" spans="1:7" ht="15.75">
      <c r="A31" s="12">
        <v>41510</v>
      </c>
      <c r="B31" s="13">
        <v>15.9</v>
      </c>
      <c r="C31" s="13">
        <v>16.7</v>
      </c>
      <c r="D31" s="13">
        <v>14.3</v>
      </c>
      <c r="E31" s="3">
        <f t="shared" si="0"/>
        <v>15.3</v>
      </c>
      <c r="F31" s="2">
        <f t="shared" si="1"/>
        <v>0</v>
      </c>
      <c r="G31" s="3">
        <f t="shared" si="2"/>
        <v>0</v>
      </c>
    </row>
    <row r="32" spans="1:7" ht="15.75">
      <c r="A32" s="12">
        <v>41511</v>
      </c>
      <c r="B32" s="13">
        <v>13.9</v>
      </c>
      <c r="C32" s="13">
        <v>17.3</v>
      </c>
      <c r="D32" s="13">
        <v>16</v>
      </c>
      <c r="E32" s="3">
        <f t="shared" si="0"/>
        <v>15.8</v>
      </c>
      <c r="F32" s="2">
        <f t="shared" si="1"/>
        <v>0</v>
      </c>
      <c r="G32" s="3">
        <f t="shared" si="2"/>
        <v>0</v>
      </c>
    </row>
    <row r="33" spans="1:7" ht="15.75">
      <c r="A33" s="12">
        <v>41512</v>
      </c>
      <c r="B33" s="13">
        <v>14.5</v>
      </c>
      <c r="C33" s="13">
        <v>14.9</v>
      </c>
      <c r="D33" s="13">
        <v>14.8</v>
      </c>
      <c r="E33" s="3">
        <f t="shared" si="0"/>
        <v>14.75</v>
      </c>
      <c r="F33" s="2">
        <f t="shared" si="1"/>
        <v>1</v>
      </c>
      <c r="G33" s="3">
        <f t="shared" si="2"/>
        <v>5.25</v>
      </c>
    </row>
    <row r="34" spans="1:7" ht="15.75">
      <c r="A34" s="12">
        <v>41513</v>
      </c>
      <c r="B34" s="13">
        <v>12.8</v>
      </c>
      <c r="C34" s="13">
        <v>17.8</v>
      </c>
      <c r="D34" s="13">
        <v>16.1</v>
      </c>
      <c r="E34" s="3">
        <f t="shared" si="0"/>
        <v>15.700000000000001</v>
      </c>
      <c r="F34" s="2">
        <f t="shared" si="1"/>
        <v>0</v>
      </c>
      <c r="G34" s="3">
        <f t="shared" si="2"/>
        <v>0</v>
      </c>
    </row>
    <row r="35" spans="1:7" ht="15.75">
      <c r="A35" s="12">
        <v>41514</v>
      </c>
      <c r="B35" s="13">
        <v>12.1</v>
      </c>
      <c r="C35" s="13">
        <v>21.3</v>
      </c>
      <c r="D35" s="13">
        <v>17.6</v>
      </c>
      <c r="E35" s="3">
        <f t="shared" si="0"/>
        <v>17.15</v>
      </c>
      <c r="F35" s="2">
        <f t="shared" si="1"/>
        <v>0</v>
      </c>
      <c r="G35" s="3">
        <f t="shared" si="2"/>
        <v>0</v>
      </c>
    </row>
    <row r="36" spans="1:7" ht="15.75">
      <c r="A36" s="12">
        <v>41515</v>
      </c>
      <c r="B36" s="13">
        <v>12.7</v>
      </c>
      <c r="C36" s="13">
        <v>22.3</v>
      </c>
      <c r="D36" s="13">
        <v>18.6</v>
      </c>
      <c r="E36" s="3">
        <f t="shared" si="0"/>
        <v>18.05</v>
      </c>
      <c r="F36" s="2">
        <f t="shared" si="1"/>
        <v>0</v>
      </c>
      <c r="G36" s="3">
        <f t="shared" si="2"/>
        <v>0</v>
      </c>
    </row>
    <row r="37" spans="1:7" ht="15.75">
      <c r="A37" s="12">
        <v>41516</v>
      </c>
      <c r="B37" s="13">
        <v>13.9</v>
      </c>
      <c r="C37" s="13">
        <v>22.9</v>
      </c>
      <c r="D37" s="13">
        <v>18.7</v>
      </c>
      <c r="E37" s="3">
        <f t="shared" si="0"/>
        <v>18.55</v>
      </c>
      <c r="F37" s="2">
        <f t="shared" si="1"/>
        <v>0</v>
      </c>
      <c r="G37" s="3">
        <f t="shared" si="2"/>
        <v>0</v>
      </c>
    </row>
    <row r="38" spans="1:7" ht="16.5" thickBot="1">
      <c r="A38" s="12">
        <v>41517</v>
      </c>
      <c r="B38" s="13">
        <v>11.8</v>
      </c>
      <c r="C38" s="13">
        <v>17.4</v>
      </c>
      <c r="D38" s="13">
        <v>17.2</v>
      </c>
      <c r="E38" s="3">
        <f t="shared" si="0"/>
        <v>15.899999999999999</v>
      </c>
      <c r="F38" s="2">
        <f t="shared" si="1"/>
        <v>0</v>
      </c>
      <c r="G38" s="3">
        <f>IF(F38=0,0,20-E38)</f>
        <v>0</v>
      </c>
    </row>
    <row r="39" spans="1:7" ht="16.5" thickTop="1">
      <c r="A39" s="8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14.238709677419353</v>
      </c>
      <c r="C40" s="13">
        <f>SUM(C8:C38)/31</f>
        <v>21.277419354838703</v>
      </c>
      <c r="D40" s="13">
        <f>SUM(D8:D38)/31</f>
        <v>19.48064516129033</v>
      </c>
      <c r="E40" s="3">
        <f>(B40+C40+D40+D40)/4</f>
        <v>18.61935483870968</v>
      </c>
      <c r="F40" s="2">
        <f>SUM(F8:F38)</f>
        <v>2</v>
      </c>
      <c r="G40" s="3">
        <f>SUM(G8:G38)</f>
        <v>10.625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10.625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5.3125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2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14.6875</v>
      </c>
      <c r="F45" s="2"/>
      <c r="G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7" bestFit="1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14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41183</v>
      </c>
      <c r="B8" s="13">
        <v>6.4</v>
      </c>
      <c r="C8" s="13">
        <v>15.1</v>
      </c>
      <c r="D8" s="13">
        <v>11.2</v>
      </c>
      <c r="E8" s="3">
        <f aca="true" t="shared" si="0" ref="E8:E38">(B8+C8+D8+D8)/4</f>
        <v>10.975000000000001</v>
      </c>
      <c r="F8" s="2">
        <f aca="true" t="shared" si="1" ref="F8:F38">IF(E8&gt;15,0,1)</f>
        <v>1</v>
      </c>
      <c r="G8" s="3">
        <f aca="true" t="shared" si="2" ref="G8:G38">IF(F8=0,0,20-E8)</f>
        <v>9.024999999999999</v>
      </c>
    </row>
    <row r="9" spans="1:7" ht="15.75">
      <c r="A9" s="12">
        <v>41184</v>
      </c>
      <c r="B9" s="13">
        <v>8.3</v>
      </c>
      <c r="C9" s="13">
        <v>15</v>
      </c>
      <c r="D9" s="13">
        <v>11.9</v>
      </c>
      <c r="E9" s="3">
        <f t="shared" si="0"/>
        <v>11.775</v>
      </c>
      <c r="F9" s="2">
        <f t="shared" si="1"/>
        <v>1</v>
      </c>
      <c r="G9" s="3">
        <f t="shared" si="2"/>
        <v>8.225</v>
      </c>
    </row>
    <row r="10" spans="1:7" ht="15.75">
      <c r="A10" s="12">
        <v>41185</v>
      </c>
      <c r="B10" s="13">
        <v>10.8</v>
      </c>
      <c r="C10" s="13">
        <v>13.5</v>
      </c>
      <c r="D10" s="13">
        <v>12.8</v>
      </c>
      <c r="E10" s="3">
        <f t="shared" si="0"/>
        <v>12.475000000000001</v>
      </c>
      <c r="F10" s="2">
        <f t="shared" si="1"/>
        <v>1</v>
      </c>
      <c r="G10" s="3">
        <f t="shared" si="2"/>
        <v>7.524999999999999</v>
      </c>
    </row>
    <row r="11" spans="1:7" ht="15.75">
      <c r="A11" s="12">
        <v>41186</v>
      </c>
      <c r="B11" s="13">
        <v>11.8</v>
      </c>
      <c r="C11" s="13">
        <v>10.9</v>
      </c>
      <c r="D11" s="13">
        <v>7.1</v>
      </c>
      <c r="E11" s="3">
        <f t="shared" si="0"/>
        <v>9.225000000000001</v>
      </c>
      <c r="F11" s="2">
        <f t="shared" si="1"/>
        <v>1</v>
      </c>
      <c r="G11" s="3">
        <f t="shared" si="2"/>
        <v>10.774999999999999</v>
      </c>
    </row>
    <row r="12" spans="1:7" ht="15.75">
      <c r="A12" s="12">
        <v>41187</v>
      </c>
      <c r="B12" s="13">
        <v>10.1</v>
      </c>
      <c r="C12" s="13">
        <v>14.7</v>
      </c>
      <c r="D12" s="13">
        <v>14.9</v>
      </c>
      <c r="E12" s="3">
        <f t="shared" si="0"/>
        <v>13.649999999999999</v>
      </c>
      <c r="F12" s="2">
        <f t="shared" si="1"/>
        <v>1</v>
      </c>
      <c r="G12" s="3">
        <f t="shared" si="2"/>
        <v>6.350000000000001</v>
      </c>
    </row>
    <row r="13" spans="1:7" ht="15.75">
      <c r="A13" s="12">
        <v>41188</v>
      </c>
      <c r="B13" s="20">
        <v>11.2</v>
      </c>
      <c r="C13" s="13">
        <v>16</v>
      </c>
      <c r="D13" s="13">
        <v>13</v>
      </c>
      <c r="E13" s="3">
        <f t="shared" si="0"/>
        <v>13.3</v>
      </c>
      <c r="F13" s="2">
        <f t="shared" si="1"/>
        <v>1</v>
      </c>
      <c r="G13" s="3">
        <f t="shared" si="2"/>
        <v>6.699999999999999</v>
      </c>
    </row>
    <row r="14" spans="1:7" ht="15.75">
      <c r="A14" s="12">
        <v>41189</v>
      </c>
      <c r="B14" s="13">
        <v>8.4</v>
      </c>
      <c r="C14" s="13">
        <v>11.5</v>
      </c>
      <c r="D14" s="13">
        <v>7.2</v>
      </c>
      <c r="E14" s="3">
        <f t="shared" si="0"/>
        <v>8.575</v>
      </c>
      <c r="F14" s="2">
        <f t="shared" si="1"/>
        <v>1</v>
      </c>
      <c r="G14" s="3">
        <f t="shared" si="2"/>
        <v>11.425</v>
      </c>
    </row>
    <row r="15" spans="1:7" ht="15.75">
      <c r="A15" s="12">
        <v>41190</v>
      </c>
      <c r="B15" s="13">
        <v>4.4</v>
      </c>
      <c r="C15" s="13">
        <v>10.6</v>
      </c>
      <c r="D15" s="13">
        <v>10.1</v>
      </c>
      <c r="E15" s="3">
        <f t="shared" si="0"/>
        <v>8.8</v>
      </c>
      <c r="F15" s="2">
        <f t="shared" si="1"/>
        <v>1</v>
      </c>
      <c r="G15" s="3">
        <f t="shared" si="2"/>
        <v>11.2</v>
      </c>
    </row>
    <row r="16" spans="1:7" ht="15.75">
      <c r="A16" s="12">
        <v>41191</v>
      </c>
      <c r="B16" s="13">
        <v>10.6</v>
      </c>
      <c r="C16" s="13">
        <v>10.5</v>
      </c>
      <c r="D16" s="13">
        <v>10</v>
      </c>
      <c r="E16" s="3">
        <f t="shared" si="0"/>
        <v>10.275</v>
      </c>
      <c r="F16" s="2">
        <f t="shared" si="1"/>
        <v>1</v>
      </c>
      <c r="G16" s="3">
        <f t="shared" si="2"/>
        <v>9.725</v>
      </c>
    </row>
    <row r="17" spans="1:7" ht="15.75">
      <c r="A17" s="12">
        <v>41192</v>
      </c>
      <c r="B17" s="13">
        <v>5.9</v>
      </c>
      <c r="C17" s="13">
        <v>12.3</v>
      </c>
      <c r="D17" s="13">
        <v>8.4</v>
      </c>
      <c r="E17" s="3">
        <f t="shared" si="0"/>
        <v>8.75</v>
      </c>
      <c r="F17" s="2">
        <f t="shared" si="1"/>
        <v>1</v>
      </c>
      <c r="G17" s="3">
        <f t="shared" si="2"/>
        <v>11.25</v>
      </c>
    </row>
    <row r="18" spans="1:7" ht="15.75">
      <c r="A18" s="12">
        <v>41193</v>
      </c>
      <c r="B18" s="13">
        <v>4.8</v>
      </c>
      <c r="C18" s="13">
        <v>11.3</v>
      </c>
      <c r="D18" s="13">
        <v>11</v>
      </c>
      <c r="E18" s="3">
        <f t="shared" si="0"/>
        <v>9.525</v>
      </c>
      <c r="F18" s="2">
        <f t="shared" si="1"/>
        <v>1</v>
      </c>
      <c r="G18" s="3">
        <f t="shared" si="2"/>
        <v>10.475</v>
      </c>
    </row>
    <row r="19" spans="1:7" ht="15.75">
      <c r="A19" s="12">
        <v>41194</v>
      </c>
      <c r="B19" s="13">
        <v>10.7</v>
      </c>
      <c r="C19" s="13">
        <v>11.5</v>
      </c>
      <c r="D19" s="13">
        <v>7.9</v>
      </c>
      <c r="E19" s="3">
        <f t="shared" si="0"/>
        <v>9.5</v>
      </c>
      <c r="F19" s="2">
        <f t="shared" si="1"/>
        <v>1</v>
      </c>
      <c r="G19" s="3">
        <f t="shared" si="2"/>
        <v>10.5</v>
      </c>
    </row>
    <row r="20" spans="1:7" ht="15.75">
      <c r="A20" s="12">
        <v>41195</v>
      </c>
      <c r="B20" s="13">
        <v>4.7</v>
      </c>
      <c r="C20" s="13">
        <v>10.7</v>
      </c>
      <c r="D20" s="13">
        <v>7.5</v>
      </c>
      <c r="E20" s="3">
        <f t="shared" si="0"/>
        <v>7.6</v>
      </c>
      <c r="F20" s="2">
        <f t="shared" si="1"/>
        <v>1</v>
      </c>
      <c r="G20" s="3">
        <f t="shared" si="2"/>
        <v>12.4</v>
      </c>
    </row>
    <row r="21" spans="1:7" ht="15.75">
      <c r="A21" s="12">
        <v>41196</v>
      </c>
      <c r="B21" s="13">
        <v>5.9</v>
      </c>
      <c r="C21" s="13">
        <v>7.6</v>
      </c>
      <c r="D21" s="13">
        <v>5.6</v>
      </c>
      <c r="E21" s="3">
        <f t="shared" si="0"/>
        <v>6.175000000000001</v>
      </c>
      <c r="F21" s="2">
        <f t="shared" si="1"/>
        <v>1</v>
      </c>
      <c r="G21" s="3">
        <f t="shared" si="2"/>
        <v>13.825</v>
      </c>
    </row>
    <row r="22" spans="1:7" ht="15.75">
      <c r="A22" s="12">
        <v>41197</v>
      </c>
      <c r="B22" s="13">
        <v>5.2</v>
      </c>
      <c r="C22" s="13">
        <v>8.1</v>
      </c>
      <c r="D22" s="13">
        <v>7.2</v>
      </c>
      <c r="E22" s="3">
        <f t="shared" si="0"/>
        <v>6.925</v>
      </c>
      <c r="F22" s="2">
        <f t="shared" si="1"/>
        <v>1</v>
      </c>
      <c r="G22" s="3">
        <f t="shared" si="2"/>
        <v>13.075</v>
      </c>
    </row>
    <row r="23" spans="1:7" ht="15.75">
      <c r="A23" s="12">
        <v>41198</v>
      </c>
      <c r="B23" s="13">
        <v>3</v>
      </c>
      <c r="C23" s="13">
        <v>6.2</v>
      </c>
      <c r="D23" s="13">
        <v>7.5</v>
      </c>
      <c r="E23" s="3">
        <f t="shared" si="0"/>
        <v>6.05</v>
      </c>
      <c r="F23" s="2">
        <f t="shared" si="1"/>
        <v>1</v>
      </c>
      <c r="G23" s="3">
        <f t="shared" si="2"/>
        <v>13.95</v>
      </c>
    </row>
    <row r="24" spans="1:7" ht="15.75">
      <c r="A24" s="12">
        <v>41199</v>
      </c>
      <c r="B24" s="13">
        <v>6.8</v>
      </c>
      <c r="C24" s="13">
        <v>13</v>
      </c>
      <c r="D24" s="13">
        <v>14.6</v>
      </c>
      <c r="E24" s="3">
        <f t="shared" si="0"/>
        <v>12.25</v>
      </c>
      <c r="F24" s="2">
        <f t="shared" si="1"/>
        <v>1</v>
      </c>
      <c r="G24" s="3">
        <f t="shared" si="2"/>
        <v>7.75</v>
      </c>
    </row>
    <row r="25" spans="1:7" ht="15.75">
      <c r="A25" s="12">
        <v>41200</v>
      </c>
      <c r="B25" s="13">
        <v>13.2</v>
      </c>
      <c r="C25" s="13">
        <v>20.4</v>
      </c>
      <c r="D25" s="13">
        <v>15.6</v>
      </c>
      <c r="E25" s="3">
        <f t="shared" si="0"/>
        <v>16.2</v>
      </c>
      <c r="F25" s="2">
        <f t="shared" si="1"/>
        <v>0</v>
      </c>
      <c r="G25" s="3">
        <f t="shared" si="2"/>
        <v>0</v>
      </c>
    </row>
    <row r="26" spans="1:7" ht="15.75">
      <c r="A26" s="12">
        <v>41201</v>
      </c>
      <c r="B26" s="13">
        <v>15.5</v>
      </c>
      <c r="C26" s="13">
        <v>20.2</v>
      </c>
      <c r="D26" s="13">
        <v>16.9</v>
      </c>
      <c r="E26" s="3">
        <f t="shared" si="0"/>
        <v>17.375</v>
      </c>
      <c r="F26" s="2">
        <f t="shared" si="1"/>
        <v>0</v>
      </c>
      <c r="G26" s="3">
        <f t="shared" si="2"/>
        <v>0</v>
      </c>
    </row>
    <row r="27" spans="1:7" ht="15.75">
      <c r="A27" s="12">
        <v>41202</v>
      </c>
      <c r="B27" s="13">
        <v>15.5</v>
      </c>
      <c r="C27" s="13">
        <v>20.1</v>
      </c>
      <c r="D27" s="13">
        <v>17.3</v>
      </c>
      <c r="E27" s="3">
        <f t="shared" si="0"/>
        <v>17.55</v>
      </c>
      <c r="F27" s="2">
        <f t="shared" si="1"/>
        <v>0</v>
      </c>
      <c r="G27" s="3">
        <f t="shared" si="2"/>
        <v>0</v>
      </c>
    </row>
    <row r="28" spans="1:7" ht="15.75">
      <c r="A28" s="12">
        <v>41203</v>
      </c>
      <c r="B28" s="13">
        <v>14.3</v>
      </c>
      <c r="C28" s="13">
        <v>20.3</v>
      </c>
      <c r="D28" s="13">
        <v>17.3</v>
      </c>
      <c r="E28" s="3">
        <f t="shared" si="0"/>
        <v>17.3</v>
      </c>
      <c r="F28" s="2">
        <f t="shared" si="1"/>
        <v>0</v>
      </c>
      <c r="G28" s="3">
        <f t="shared" si="2"/>
        <v>0</v>
      </c>
    </row>
    <row r="29" spans="1:7" ht="15.75">
      <c r="A29" s="12">
        <v>41204</v>
      </c>
      <c r="B29" s="13">
        <v>12.7</v>
      </c>
      <c r="C29" s="13">
        <v>17.9</v>
      </c>
      <c r="D29" s="13">
        <v>15.5</v>
      </c>
      <c r="E29" s="3">
        <f t="shared" si="0"/>
        <v>15.399999999999999</v>
      </c>
      <c r="F29" s="2">
        <f t="shared" si="1"/>
        <v>0</v>
      </c>
      <c r="G29" s="3">
        <f t="shared" si="2"/>
        <v>0</v>
      </c>
    </row>
    <row r="30" spans="1:7" ht="15.75">
      <c r="A30" s="12">
        <v>41205</v>
      </c>
      <c r="B30" s="13">
        <v>8.7</v>
      </c>
      <c r="C30" s="13">
        <v>14.5</v>
      </c>
      <c r="D30" s="13">
        <v>10.2</v>
      </c>
      <c r="E30" s="3">
        <f t="shared" si="0"/>
        <v>10.899999999999999</v>
      </c>
      <c r="F30" s="2">
        <f t="shared" si="1"/>
        <v>1</v>
      </c>
      <c r="G30" s="3">
        <f t="shared" si="2"/>
        <v>9.100000000000001</v>
      </c>
    </row>
    <row r="31" spans="1:9" ht="15.75">
      <c r="A31" s="12">
        <v>41206</v>
      </c>
      <c r="B31" s="13">
        <v>7.4</v>
      </c>
      <c r="C31" s="13">
        <v>11.2</v>
      </c>
      <c r="D31" s="13">
        <v>11.4</v>
      </c>
      <c r="E31" s="3">
        <f t="shared" si="0"/>
        <v>10.35</v>
      </c>
      <c r="F31" s="2">
        <f t="shared" si="1"/>
        <v>1</v>
      </c>
      <c r="G31" s="3">
        <f t="shared" si="2"/>
        <v>9.65</v>
      </c>
      <c r="I31" t="s">
        <v>12</v>
      </c>
    </row>
    <row r="32" spans="1:7" ht="15.75">
      <c r="A32" s="12">
        <v>41207</v>
      </c>
      <c r="B32" s="13">
        <v>6.9</v>
      </c>
      <c r="C32" s="13">
        <v>10.2</v>
      </c>
      <c r="D32" s="13">
        <v>10.7</v>
      </c>
      <c r="E32" s="3">
        <f t="shared" si="0"/>
        <v>9.625</v>
      </c>
      <c r="F32" s="2">
        <f t="shared" si="1"/>
        <v>1</v>
      </c>
      <c r="G32" s="3">
        <f t="shared" si="2"/>
        <v>10.375</v>
      </c>
    </row>
    <row r="33" spans="1:7" ht="15.75">
      <c r="A33" s="12">
        <v>41208</v>
      </c>
      <c r="B33" s="13">
        <v>7.1</v>
      </c>
      <c r="C33" s="13">
        <v>5.8</v>
      </c>
      <c r="D33" s="13">
        <v>4.9</v>
      </c>
      <c r="E33" s="3">
        <f t="shared" si="0"/>
        <v>5.674999999999999</v>
      </c>
      <c r="F33" s="2">
        <f t="shared" si="1"/>
        <v>1</v>
      </c>
      <c r="G33" s="3">
        <f t="shared" si="2"/>
        <v>14.325000000000001</v>
      </c>
    </row>
    <row r="34" spans="1:7" ht="15.75">
      <c r="A34" s="12">
        <v>41209</v>
      </c>
      <c r="B34" s="13">
        <v>0.9</v>
      </c>
      <c r="C34" s="13">
        <v>2.9</v>
      </c>
      <c r="D34" s="13">
        <v>0.5</v>
      </c>
      <c r="E34" s="3">
        <f t="shared" si="0"/>
        <v>1.2</v>
      </c>
      <c r="F34" s="2">
        <f t="shared" si="1"/>
        <v>1</v>
      </c>
      <c r="G34" s="3">
        <f t="shared" si="2"/>
        <v>18.8</v>
      </c>
    </row>
    <row r="35" spans="1:7" ht="15.75">
      <c r="A35" s="12">
        <v>41210</v>
      </c>
      <c r="B35" s="13">
        <v>-1.9</v>
      </c>
      <c r="C35" s="13">
        <v>5.4</v>
      </c>
      <c r="D35" s="13">
        <v>-0.9</v>
      </c>
      <c r="E35" s="3">
        <f t="shared" si="0"/>
        <v>0.42500000000000016</v>
      </c>
      <c r="F35" s="2">
        <f t="shared" si="1"/>
        <v>1</v>
      </c>
      <c r="G35" s="3">
        <f t="shared" si="2"/>
        <v>19.575</v>
      </c>
    </row>
    <row r="36" spans="1:7" ht="15.75">
      <c r="A36" s="12">
        <v>41211</v>
      </c>
      <c r="B36" s="13">
        <v>-3.2</v>
      </c>
      <c r="C36" s="13">
        <v>2</v>
      </c>
      <c r="D36" s="13">
        <v>2.3</v>
      </c>
      <c r="E36" s="3">
        <f t="shared" si="0"/>
        <v>0.8499999999999999</v>
      </c>
      <c r="F36" s="2">
        <f t="shared" si="1"/>
        <v>1</v>
      </c>
      <c r="G36" s="3">
        <f t="shared" si="2"/>
        <v>19.15</v>
      </c>
    </row>
    <row r="37" spans="1:7" ht="15.75">
      <c r="A37" s="12">
        <v>41212</v>
      </c>
      <c r="B37" s="13">
        <v>3.6</v>
      </c>
      <c r="C37" s="13">
        <v>4.7</v>
      </c>
      <c r="D37" s="13">
        <v>5.6</v>
      </c>
      <c r="E37" s="3">
        <f t="shared" si="0"/>
        <v>4.875</v>
      </c>
      <c r="F37" s="2">
        <f t="shared" si="1"/>
        <v>1</v>
      </c>
      <c r="G37" s="3">
        <f t="shared" si="2"/>
        <v>15.125</v>
      </c>
    </row>
    <row r="38" spans="1:7" ht="16.5" thickBot="1">
      <c r="A38" s="12">
        <v>41213</v>
      </c>
      <c r="B38" s="13">
        <v>2.3</v>
      </c>
      <c r="C38" s="13">
        <v>9.8</v>
      </c>
      <c r="D38" s="13">
        <v>6.3</v>
      </c>
      <c r="E38" s="3">
        <f t="shared" si="0"/>
        <v>6.175000000000001</v>
      </c>
      <c r="F38" s="2">
        <f t="shared" si="1"/>
        <v>1</v>
      </c>
      <c r="G38" s="3">
        <f t="shared" si="2"/>
        <v>13.825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7.483870967741937</v>
      </c>
      <c r="C40" s="13">
        <f>SUM(C8:C38)/31</f>
        <v>11.738709677419353</v>
      </c>
      <c r="D40" s="13">
        <f>SUM(D8:D38)/31</f>
        <v>9.725806451612904</v>
      </c>
      <c r="E40" s="3">
        <f>(B40+C40+D40+D40)/4</f>
        <v>9.668548387096774</v>
      </c>
      <c r="F40" s="2">
        <f>SUM(F8:F38)</f>
        <v>26</v>
      </c>
      <c r="G40" s="3">
        <f>SUM(G8:G38)</f>
        <v>304.0999999999999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304.0999999999999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11.696153846153843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26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8.303846153846157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7109375" style="17" customWidth="1"/>
    <col min="2" max="4" width="11.421875" style="18" customWidth="1"/>
    <col min="5" max="5" width="11.421875" style="19" customWidth="1"/>
    <col min="6" max="6" width="12.421875" style="18" customWidth="1"/>
    <col min="7" max="7" width="11.421875" style="19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ht="15.75">
      <c r="A2" s="1"/>
      <c r="B2" s="2"/>
      <c r="C2" s="2"/>
      <c r="D2" s="2"/>
      <c r="E2" s="3"/>
      <c r="F2" s="2"/>
      <c r="G2" s="3"/>
    </row>
    <row r="3" spans="1:7" s="28" customFormat="1" ht="15.75">
      <c r="A3" s="27" t="s">
        <v>15</v>
      </c>
      <c r="B3" s="27"/>
      <c r="C3" s="27"/>
      <c r="D3" s="27"/>
      <c r="E3" s="27"/>
      <c r="F3" s="27"/>
      <c r="G3" s="27"/>
    </row>
    <row r="4" spans="1:7" ht="15.75">
      <c r="A4" s="1"/>
      <c r="B4" s="2"/>
      <c r="C4" s="2"/>
      <c r="D4" s="2"/>
      <c r="E4" s="3"/>
      <c r="F4" s="2"/>
      <c r="G4" s="3"/>
    </row>
    <row r="5" spans="1:7" ht="15.75">
      <c r="A5" s="4" t="s">
        <v>0</v>
      </c>
      <c r="B5" s="4"/>
      <c r="C5" s="4"/>
      <c r="D5" s="4"/>
      <c r="E5" s="5"/>
      <c r="F5" s="4"/>
      <c r="G5" s="5"/>
    </row>
    <row r="6" spans="1:7" ht="15.75">
      <c r="A6" s="1"/>
      <c r="B6" s="2"/>
      <c r="C6" s="2"/>
      <c r="D6" s="2"/>
      <c r="E6" s="3"/>
      <c r="F6" s="2"/>
      <c r="G6" s="3"/>
    </row>
    <row r="7" spans="1:7" ht="16.5" thickBot="1">
      <c r="A7" s="2" t="s">
        <v>1</v>
      </c>
      <c r="B7" s="6" t="s">
        <v>2</v>
      </c>
      <c r="C7" s="6" t="s">
        <v>3</v>
      </c>
      <c r="D7" s="6" t="s">
        <v>4</v>
      </c>
      <c r="E7" s="7" t="s">
        <v>5</v>
      </c>
      <c r="F7" s="2" t="s">
        <v>6</v>
      </c>
      <c r="G7" s="3" t="s">
        <v>7</v>
      </c>
    </row>
    <row r="8" spans="1:7" ht="16.5" thickTop="1">
      <c r="A8" s="8"/>
      <c r="B8" s="8"/>
      <c r="C8" s="8"/>
      <c r="D8" s="8"/>
      <c r="E8" s="9"/>
      <c r="F8" s="10"/>
      <c r="G8" s="11"/>
    </row>
    <row r="9" spans="1:7" ht="15.75">
      <c r="A9" s="12">
        <v>41214</v>
      </c>
      <c r="B9" s="13">
        <v>4.6</v>
      </c>
      <c r="C9" s="13">
        <v>7</v>
      </c>
      <c r="D9" s="13">
        <v>6.6</v>
      </c>
      <c r="E9" s="7">
        <f aca="true" t="shared" si="0" ref="E9:E40">(B9+C9+D9+D9)/4</f>
        <v>6.199999999999999</v>
      </c>
      <c r="F9" s="2">
        <f aca="true" t="shared" si="1" ref="F9:F38">IF(E9&gt;15,0,1)</f>
        <v>1</v>
      </c>
      <c r="G9" s="3">
        <f aca="true" t="shared" si="2" ref="G9:G38">IF(F9=0,0,20-E9)</f>
        <v>13.8</v>
      </c>
    </row>
    <row r="10" spans="1:7" ht="15.75">
      <c r="A10" s="12">
        <v>41215</v>
      </c>
      <c r="B10" s="13">
        <v>4.6</v>
      </c>
      <c r="C10" s="13">
        <v>6.2</v>
      </c>
      <c r="D10" s="13">
        <v>5.9</v>
      </c>
      <c r="E10" s="7">
        <f t="shared" si="0"/>
        <v>5.65</v>
      </c>
      <c r="F10" s="2">
        <f t="shared" si="1"/>
        <v>1</v>
      </c>
      <c r="G10" s="3">
        <f t="shared" si="2"/>
        <v>14.35</v>
      </c>
    </row>
    <row r="11" spans="1:7" ht="15.75">
      <c r="A11" s="12">
        <v>41216</v>
      </c>
      <c r="B11" s="13">
        <v>5.8</v>
      </c>
      <c r="C11" s="13">
        <v>9</v>
      </c>
      <c r="D11" s="13">
        <v>6.6</v>
      </c>
      <c r="E11" s="7">
        <f t="shared" si="0"/>
        <v>7</v>
      </c>
      <c r="F11" s="2">
        <f t="shared" si="1"/>
        <v>1</v>
      </c>
      <c r="G11" s="3">
        <f t="shared" si="2"/>
        <v>13</v>
      </c>
    </row>
    <row r="12" spans="1:7" ht="15.75">
      <c r="A12" s="12">
        <v>41217</v>
      </c>
      <c r="B12" s="13">
        <v>6.4</v>
      </c>
      <c r="C12" s="13">
        <v>7.6</v>
      </c>
      <c r="D12" s="13">
        <v>6.5</v>
      </c>
      <c r="E12" s="7">
        <f t="shared" si="0"/>
        <v>6.75</v>
      </c>
      <c r="F12" s="2">
        <f t="shared" si="1"/>
        <v>1</v>
      </c>
      <c r="G12" s="3">
        <f t="shared" si="2"/>
        <v>13.25</v>
      </c>
    </row>
    <row r="13" spans="1:7" ht="15.75">
      <c r="A13" s="12">
        <v>41218</v>
      </c>
      <c r="B13" s="13">
        <v>6.1</v>
      </c>
      <c r="C13" s="13">
        <v>7.9</v>
      </c>
      <c r="D13" s="13">
        <v>5.1</v>
      </c>
      <c r="E13" s="7">
        <f t="shared" si="0"/>
        <v>6.050000000000001</v>
      </c>
      <c r="F13" s="2">
        <f t="shared" si="1"/>
        <v>1</v>
      </c>
      <c r="G13" s="3">
        <f t="shared" si="2"/>
        <v>13.95</v>
      </c>
    </row>
    <row r="14" spans="1:7" ht="15.75">
      <c r="A14" s="12">
        <v>41219</v>
      </c>
      <c r="B14" s="13">
        <v>1.1</v>
      </c>
      <c r="C14" s="13">
        <v>8.4</v>
      </c>
      <c r="D14" s="13">
        <v>4.3</v>
      </c>
      <c r="E14" s="7">
        <f t="shared" si="0"/>
        <v>4.525</v>
      </c>
      <c r="F14" s="2">
        <f t="shared" si="1"/>
        <v>1</v>
      </c>
      <c r="G14" s="3">
        <f t="shared" si="2"/>
        <v>15.475</v>
      </c>
    </row>
    <row r="15" spans="1:7" ht="15.75">
      <c r="A15" s="12">
        <v>41220</v>
      </c>
      <c r="B15" s="13">
        <v>5.1</v>
      </c>
      <c r="C15" s="13">
        <v>6.8</v>
      </c>
      <c r="D15" s="13">
        <v>7</v>
      </c>
      <c r="E15" s="7">
        <f t="shared" si="0"/>
        <v>6.475</v>
      </c>
      <c r="F15" s="2">
        <f t="shared" si="1"/>
        <v>1</v>
      </c>
      <c r="G15" s="3">
        <f t="shared" si="2"/>
        <v>13.525</v>
      </c>
    </row>
    <row r="16" spans="1:7" ht="15.75">
      <c r="A16" s="12">
        <v>41221</v>
      </c>
      <c r="B16" s="13">
        <v>6.1</v>
      </c>
      <c r="C16" s="13">
        <v>6.8</v>
      </c>
      <c r="D16" s="13">
        <v>6.1</v>
      </c>
      <c r="E16" s="7">
        <f t="shared" si="0"/>
        <v>6.275</v>
      </c>
      <c r="F16" s="2">
        <f t="shared" si="1"/>
        <v>1</v>
      </c>
      <c r="G16" s="3">
        <f t="shared" si="2"/>
        <v>13.725</v>
      </c>
    </row>
    <row r="17" spans="1:7" ht="15.75">
      <c r="A17" s="12">
        <v>41222</v>
      </c>
      <c r="B17" s="13">
        <v>4.4</v>
      </c>
      <c r="C17" s="13">
        <v>7.8</v>
      </c>
      <c r="D17" s="13">
        <v>6.5</v>
      </c>
      <c r="E17" s="7">
        <f t="shared" si="0"/>
        <v>6.3</v>
      </c>
      <c r="F17" s="2">
        <f t="shared" si="1"/>
        <v>1</v>
      </c>
      <c r="G17" s="3">
        <f t="shared" si="2"/>
        <v>13.7</v>
      </c>
    </row>
    <row r="18" spans="1:7" ht="15.75">
      <c r="A18" s="12">
        <v>41223</v>
      </c>
      <c r="B18" s="13">
        <v>7.7</v>
      </c>
      <c r="C18" s="13">
        <v>10.4</v>
      </c>
      <c r="D18" s="13">
        <v>10</v>
      </c>
      <c r="E18" s="7">
        <f t="shared" si="0"/>
        <v>9.525</v>
      </c>
      <c r="F18" s="2">
        <f t="shared" si="1"/>
        <v>1</v>
      </c>
      <c r="G18" s="3">
        <f t="shared" si="2"/>
        <v>10.475</v>
      </c>
    </row>
    <row r="19" spans="1:7" ht="15.75">
      <c r="A19" s="12">
        <v>41224</v>
      </c>
      <c r="B19" s="13">
        <v>6.6</v>
      </c>
      <c r="C19" s="13">
        <v>9.5</v>
      </c>
      <c r="D19" s="13">
        <v>4.4</v>
      </c>
      <c r="E19" s="7">
        <f t="shared" si="0"/>
        <v>6.225</v>
      </c>
      <c r="F19" s="2">
        <f t="shared" si="1"/>
        <v>1</v>
      </c>
      <c r="G19" s="3">
        <f t="shared" si="2"/>
        <v>13.775</v>
      </c>
    </row>
    <row r="20" spans="1:7" ht="15.75">
      <c r="A20" s="12">
        <v>41225</v>
      </c>
      <c r="B20" s="13">
        <v>5.1</v>
      </c>
      <c r="C20" s="13">
        <v>5.3</v>
      </c>
      <c r="D20" s="13">
        <v>4</v>
      </c>
      <c r="E20" s="7">
        <f t="shared" si="0"/>
        <v>4.6</v>
      </c>
      <c r="F20" s="2">
        <f t="shared" si="1"/>
        <v>1</v>
      </c>
      <c r="G20" s="3">
        <f t="shared" si="2"/>
        <v>15.4</v>
      </c>
    </row>
    <row r="21" spans="1:7" ht="15.75">
      <c r="A21" s="12">
        <v>41226</v>
      </c>
      <c r="B21" s="13">
        <v>2.3</v>
      </c>
      <c r="C21" s="13">
        <v>7.1</v>
      </c>
      <c r="D21" s="13">
        <v>3.8</v>
      </c>
      <c r="E21" s="7">
        <f t="shared" si="0"/>
        <v>4.25</v>
      </c>
      <c r="F21" s="2">
        <f t="shared" si="1"/>
        <v>1</v>
      </c>
      <c r="G21" s="3">
        <f t="shared" si="2"/>
        <v>15.75</v>
      </c>
    </row>
    <row r="22" spans="1:7" ht="15.75">
      <c r="A22" s="12">
        <v>41227</v>
      </c>
      <c r="B22" s="13">
        <v>1.8</v>
      </c>
      <c r="C22" s="13">
        <v>4.1</v>
      </c>
      <c r="D22" s="13">
        <v>3.9</v>
      </c>
      <c r="E22" s="7">
        <f t="shared" si="0"/>
        <v>3.425</v>
      </c>
      <c r="F22" s="2">
        <f t="shared" si="1"/>
        <v>1</v>
      </c>
      <c r="G22" s="3">
        <f t="shared" si="2"/>
        <v>16.575</v>
      </c>
    </row>
    <row r="23" spans="1:7" ht="15.75">
      <c r="A23" s="12">
        <v>41228</v>
      </c>
      <c r="B23" s="13">
        <v>3.9</v>
      </c>
      <c r="C23" s="13">
        <v>4.1</v>
      </c>
      <c r="D23" s="13">
        <v>3.6</v>
      </c>
      <c r="E23" s="7">
        <f t="shared" si="0"/>
        <v>3.8</v>
      </c>
      <c r="F23" s="2">
        <f t="shared" si="1"/>
        <v>1</v>
      </c>
      <c r="G23" s="3">
        <f t="shared" si="2"/>
        <v>16.2</v>
      </c>
    </row>
    <row r="24" spans="1:7" ht="15.75">
      <c r="A24" s="12">
        <v>41229</v>
      </c>
      <c r="B24" s="13">
        <v>1.8</v>
      </c>
      <c r="C24" s="13">
        <v>3.4</v>
      </c>
      <c r="D24" s="13">
        <v>2.7</v>
      </c>
      <c r="E24" s="7">
        <f t="shared" si="0"/>
        <v>2.6500000000000004</v>
      </c>
      <c r="F24" s="2">
        <f t="shared" si="1"/>
        <v>1</v>
      </c>
      <c r="G24" s="3">
        <f t="shared" si="2"/>
        <v>17.35</v>
      </c>
    </row>
    <row r="25" spans="1:7" ht="15.75">
      <c r="A25" s="12">
        <v>41230</v>
      </c>
      <c r="B25" s="13">
        <v>4.4</v>
      </c>
      <c r="C25" s="13">
        <v>5.6</v>
      </c>
      <c r="D25" s="13">
        <v>7.3</v>
      </c>
      <c r="E25" s="7">
        <f t="shared" si="0"/>
        <v>6.15</v>
      </c>
      <c r="F25" s="2">
        <f t="shared" si="1"/>
        <v>1</v>
      </c>
      <c r="G25" s="3">
        <f t="shared" si="2"/>
        <v>13.85</v>
      </c>
    </row>
    <row r="26" spans="1:7" ht="15.75">
      <c r="A26" s="12">
        <v>41231</v>
      </c>
      <c r="B26" s="13">
        <v>6.8</v>
      </c>
      <c r="C26" s="13">
        <v>8</v>
      </c>
      <c r="D26" s="13">
        <v>7.2</v>
      </c>
      <c r="E26" s="7">
        <f t="shared" si="0"/>
        <v>7.3</v>
      </c>
      <c r="F26" s="2">
        <f t="shared" si="1"/>
        <v>1</v>
      </c>
      <c r="G26" s="3">
        <f t="shared" si="2"/>
        <v>12.7</v>
      </c>
    </row>
    <row r="27" spans="1:7" ht="15.75">
      <c r="A27" s="12">
        <v>41232</v>
      </c>
      <c r="B27" s="13">
        <v>6.7</v>
      </c>
      <c r="C27" s="13">
        <v>7.9</v>
      </c>
      <c r="D27" s="13">
        <v>6.3</v>
      </c>
      <c r="E27" s="7">
        <f t="shared" si="0"/>
        <v>6.800000000000001</v>
      </c>
      <c r="F27" s="2">
        <f t="shared" si="1"/>
        <v>1</v>
      </c>
      <c r="G27" s="3">
        <f t="shared" si="2"/>
        <v>13.2</v>
      </c>
    </row>
    <row r="28" spans="1:7" ht="15.75">
      <c r="A28" s="12">
        <v>41233</v>
      </c>
      <c r="B28" s="13">
        <v>4</v>
      </c>
      <c r="C28" s="13">
        <v>4.1</v>
      </c>
      <c r="D28" s="13">
        <v>2.4</v>
      </c>
      <c r="E28" s="7">
        <f t="shared" si="0"/>
        <v>3.225</v>
      </c>
      <c r="F28" s="2">
        <f t="shared" si="1"/>
        <v>1</v>
      </c>
      <c r="G28" s="3">
        <f t="shared" si="2"/>
        <v>16.775</v>
      </c>
    </row>
    <row r="29" spans="1:7" ht="15.75">
      <c r="A29" s="12">
        <v>41234</v>
      </c>
      <c r="B29" s="13">
        <v>1</v>
      </c>
      <c r="C29" s="13">
        <v>3.4</v>
      </c>
      <c r="D29" s="13">
        <v>6.7</v>
      </c>
      <c r="E29" s="7">
        <f t="shared" si="0"/>
        <v>4.45</v>
      </c>
      <c r="F29" s="2">
        <f t="shared" si="1"/>
        <v>1</v>
      </c>
      <c r="G29" s="3">
        <f t="shared" si="2"/>
        <v>15.55</v>
      </c>
    </row>
    <row r="30" spans="1:7" ht="15.75">
      <c r="A30" s="12">
        <v>41235</v>
      </c>
      <c r="B30" s="13">
        <v>1.7</v>
      </c>
      <c r="C30" s="13">
        <v>5.2</v>
      </c>
      <c r="D30" s="13">
        <v>5</v>
      </c>
      <c r="E30" s="7">
        <f t="shared" si="0"/>
        <v>4.225</v>
      </c>
      <c r="F30" s="2">
        <f t="shared" si="1"/>
        <v>1</v>
      </c>
      <c r="G30" s="3">
        <f t="shared" si="2"/>
        <v>15.775</v>
      </c>
    </row>
    <row r="31" spans="1:7" ht="15.75">
      <c r="A31" s="12">
        <v>41236</v>
      </c>
      <c r="B31" s="13">
        <v>5.7</v>
      </c>
      <c r="C31" s="13">
        <v>7</v>
      </c>
      <c r="D31" s="13">
        <v>7.3</v>
      </c>
      <c r="E31" s="7">
        <f t="shared" si="0"/>
        <v>6.825</v>
      </c>
      <c r="F31" s="2">
        <f t="shared" si="1"/>
        <v>1</v>
      </c>
      <c r="G31" s="3">
        <f t="shared" si="2"/>
        <v>13.175</v>
      </c>
    </row>
    <row r="32" spans="1:7" ht="15.75">
      <c r="A32" s="12">
        <v>41237</v>
      </c>
      <c r="B32" s="13">
        <v>5.9</v>
      </c>
      <c r="C32" s="13">
        <v>9.1</v>
      </c>
      <c r="D32" s="13">
        <v>9.3</v>
      </c>
      <c r="E32" s="7">
        <f t="shared" si="0"/>
        <v>8.4</v>
      </c>
      <c r="F32" s="2">
        <f t="shared" si="1"/>
        <v>1</v>
      </c>
      <c r="G32" s="3">
        <f t="shared" si="2"/>
        <v>11.6</v>
      </c>
    </row>
    <row r="33" spans="1:7" ht="15.75">
      <c r="A33" s="12">
        <v>41238</v>
      </c>
      <c r="B33" s="13">
        <v>11.5</v>
      </c>
      <c r="C33" s="13">
        <v>8.5</v>
      </c>
      <c r="D33" s="13">
        <v>4.2</v>
      </c>
      <c r="E33" s="7">
        <f t="shared" si="0"/>
        <v>7.1</v>
      </c>
      <c r="F33" s="2">
        <f t="shared" si="1"/>
        <v>1</v>
      </c>
      <c r="G33" s="3">
        <f t="shared" si="2"/>
        <v>12.9</v>
      </c>
    </row>
    <row r="34" spans="1:7" ht="15.75">
      <c r="A34" s="12">
        <v>41239</v>
      </c>
      <c r="B34" s="13">
        <v>4.4</v>
      </c>
      <c r="C34" s="13">
        <v>8.7</v>
      </c>
      <c r="D34" s="13">
        <v>7.7</v>
      </c>
      <c r="E34" s="7">
        <f t="shared" si="0"/>
        <v>7.125</v>
      </c>
      <c r="F34" s="2">
        <f t="shared" si="1"/>
        <v>1</v>
      </c>
      <c r="G34" s="3">
        <f t="shared" si="2"/>
        <v>12.875</v>
      </c>
    </row>
    <row r="35" spans="1:7" ht="15.75">
      <c r="A35" s="12">
        <v>41240</v>
      </c>
      <c r="B35" s="13">
        <v>5.9</v>
      </c>
      <c r="C35" s="13">
        <v>6.8</v>
      </c>
      <c r="D35" s="13">
        <v>4.4</v>
      </c>
      <c r="E35" s="7">
        <f t="shared" si="0"/>
        <v>5.375</v>
      </c>
      <c r="F35" s="2">
        <f t="shared" si="1"/>
        <v>1</v>
      </c>
      <c r="G35" s="3">
        <f t="shared" si="2"/>
        <v>14.625</v>
      </c>
    </row>
    <row r="36" spans="1:7" ht="15.75">
      <c r="A36" s="12">
        <v>41241</v>
      </c>
      <c r="B36" s="13">
        <v>4.2</v>
      </c>
      <c r="C36" s="13">
        <v>5.6</v>
      </c>
      <c r="D36" s="13">
        <v>3.9</v>
      </c>
      <c r="E36" s="7">
        <f t="shared" si="0"/>
        <v>4.4</v>
      </c>
      <c r="F36" s="2">
        <f t="shared" si="1"/>
        <v>1</v>
      </c>
      <c r="G36" s="3">
        <f t="shared" si="2"/>
        <v>15.6</v>
      </c>
    </row>
    <row r="37" spans="1:7" ht="15.75">
      <c r="A37" s="12">
        <v>41242</v>
      </c>
      <c r="B37" s="13">
        <v>3.1</v>
      </c>
      <c r="C37" s="13">
        <v>4.1</v>
      </c>
      <c r="D37" s="13">
        <v>1.9</v>
      </c>
      <c r="E37" s="7">
        <f t="shared" si="0"/>
        <v>2.75</v>
      </c>
      <c r="F37" s="2">
        <f t="shared" si="1"/>
        <v>1</v>
      </c>
      <c r="G37" s="3">
        <f t="shared" si="2"/>
        <v>17.25</v>
      </c>
    </row>
    <row r="38" spans="1:7" ht="16.5" thickBot="1">
      <c r="A38" s="12">
        <v>41243</v>
      </c>
      <c r="B38" s="13">
        <v>0.9</v>
      </c>
      <c r="C38" s="13">
        <v>3.4</v>
      </c>
      <c r="D38" s="13">
        <v>-0.4</v>
      </c>
      <c r="E38" s="7">
        <f t="shared" si="0"/>
        <v>0.875</v>
      </c>
      <c r="F38" s="2">
        <f t="shared" si="1"/>
        <v>1</v>
      </c>
      <c r="G38" s="3">
        <f t="shared" si="2"/>
        <v>19.125</v>
      </c>
    </row>
    <row r="39" spans="1:7" ht="16.5" thickTop="1">
      <c r="A39" s="14"/>
      <c r="B39" s="8"/>
      <c r="C39" s="8"/>
      <c r="D39" s="8"/>
      <c r="E39" s="9"/>
      <c r="F39" s="10"/>
      <c r="G39" s="11"/>
    </row>
    <row r="40" spans="1:7" ht="15.75">
      <c r="A40" s="1"/>
      <c r="B40" s="13">
        <f>SUM(B9:B38)/30</f>
        <v>4.653333333333334</v>
      </c>
      <c r="C40" s="13">
        <f>SUM(C9:C38)/30</f>
        <v>6.626666666666665</v>
      </c>
      <c r="D40" s="13">
        <f>SUM(D9:D38)/30</f>
        <v>5.340000000000001</v>
      </c>
      <c r="E40" s="7">
        <f t="shared" si="0"/>
        <v>5.49</v>
      </c>
      <c r="F40" s="2">
        <f>SUM(F9:F38)</f>
        <v>30</v>
      </c>
      <c r="G40" s="3">
        <f>SUM(G9:G38)</f>
        <v>435.29999999999995</v>
      </c>
    </row>
    <row r="41" spans="1:7" ht="15.75">
      <c r="A41" s="1"/>
      <c r="B41" s="2"/>
      <c r="C41" s="2"/>
      <c r="D41" s="2"/>
      <c r="E41" s="7"/>
      <c r="F41" s="2"/>
      <c r="G41" s="3"/>
    </row>
    <row r="42" spans="1:7" ht="15.75">
      <c r="A42" s="1"/>
      <c r="B42" s="2"/>
      <c r="C42" s="15" t="s">
        <v>8</v>
      </c>
      <c r="D42" s="2"/>
      <c r="E42" s="7">
        <f>G40</f>
        <v>435.29999999999995</v>
      </c>
      <c r="F42" s="2"/>
      <c r="G42" s="3"/>
    </row>
    <row r="43" spans="1:7" ht="15.75">
      <c r="A43" s="1"/>
      <c r="B43" s="2"/>
      <c r="C43" s="15" t="s">
        <v>9</v>
      </c>
      <c r="D43" s="2"/>
      <c r="E43" s="7">
        <f>IF(F40=0,0,G40/F40)</f>
        <v>14.509999999999998</v>
      </c>
      <c r="F43" s="2"/>
      <c r="G43" s="3"/>
    </row>
    <row r="44" spans="1:7" ht="15.75">
      <c r="A44" s="1"/>
      <c r="B44" s="2"/>
      <c r="C44" s="15" t="s">
        <v>10</v>
      </c>
      <c r="D44" s="2"/>
      <c r="E44" s="16">
        <f>F40</f>
        <v>30</v>
      </c>
      <c r="F44" s="2"/>
      <c r="G44" s="3"/>
    </row>
    <row r="45" spans="1:7" ht="15.75">
      <c r="A45" s="1"/>
      <c r="B45" s="2"/>
      <c r="C45" s="15" t="s">
        <v>11</v>
      </c>
      <c r="D45" s="2"/>
      <c r="E45" s="7">
        <f>20-E43</f>
        <v>5.490000000000002</v>
      </c>
      <c r="F45" s="2"/>
      <c r="G45" s="3"/>
    </row>
    <row r="48" spans="1:7" ht="15.75">
      <c r="A48" s="4"/>
      <c r="B48" s="4"/>
      <c r="C48" s="4"/>
      <c r="D48" s="4"/>
      <c r="E48" s="5"/>
      <c r="F48" s="4"/>
      <c r="G48" s="5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16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41244</v>
      </c>
      <c r="B8" s="20">
        <v>-2.1</v>
      </c>
      <c r="C8" s="13">
        <v>0.4</v>
      </c>
      <c r="D8" s="13">
        <v>-1.7</v>
      </c>
      <c r="E8" s="3">
        <f aca="true" t="shared" si="0" ref="E8:E38">(B8+C8+D8+D8)/4</f>
        <v>-1.2750000000000001</v>
      </c>
      <c r="F8" s="2">
        <f aca="true" t="shared" si="1" ref="F8:F38">IF(E8&gt;15,0,1)</f>
        <v>1</v>
      </c>
      <c r="G8" s="3">
        <f aca="true" t="shared" si="2" ref="G8:G38">IF(F8=0,0,20-E8)</f>
        <v>21.275</v>
      </c>
    </row>
    <row r="9" spans="1:7" ht="15.75">
      <c r="A9" s="12">
        <v>41245</v>
      </c>
      <c r="B9" s="20">
        <v>-0.7</v>
      </c>
      <c r="C9" s="13">
        <v>0.9</v>
      </c>
      <c r="D9" s="13">
        <v>0.8</v>
      </c>
      <c r="E9" s="3">
        <f t="shared" si="0"/>
        <v>0.45</v>
      </c>
      <c r="F9" s="2">
        <f t="shared" si="1"/>
        <v>1</v>
      </c>
      <c r="G9" s="3">
        <f t="shared" si="2"/>
        <v>19.55</v>
      </c>
    </row>
    <row r="10" spans="1:7" ht="15.75">
      <c r="A10" s="12">
        <v>41246</v>
      </c>
      <c r="B10" s="20">
        <v>-3.5</v>
      </c>
      <c r="C10" s="13">
        <v>-1.2</v>
      </c>
      <c r="D10" s="13">
        <v>3.1</v>
      </c>
      <c r="E10" s="3">
        <f t="shared" si="0"/>
        <v>0.375</v>
      </c>
      <c r="F10" s="2">
        <f t="shared" si="1"/>
        <v>1</v>
      </c>
      <c r="G10" s="3">
        <f t="shared" si="2"/>
        <v>19.625</v>
      </c>
    </row>
    <row r="11" spans="1:7" ht="15.75">
      <c r="A11" s="12">
        <v>41247</v>
      </c>
      <c r="B11" s="20">
        <v>0.4</v>
      </c>
      <c r="C11" s="13">
        <v>1.7</v>
      </c>
      <c r="D11" s="13">
        <v>2.2</v>
      </c>
      <c r="E11" s="3">
        <f t="shared" si="0"/>
        <v>1.6250000000000002</v>
      </c>
      <c r="F11" s="2">
        <f t="shared" si="1"/>
        <v>1</v>
      </c>
      <c r="G11" s="3">
        <f t="shared" si="2"/>
        <v>18.375</v>
      </c>
    </row>
    <row r="12" spans="1:7" ht="15.75">
      <c r="A12" s="12">
        <v>41248</v>
      </c>
      <c r="B12" s="20">
        <v>0.9</v>
      </c>
      <c r="C12" s="13">
        <v>0.8</v>
      </c>
      <c r="D12" s="13">
        <v>0.2</v>
      </c>
      <c r="E12" s="3">
        <f t="shared" si="0"/>
        <v>0.525</v>
      </c>
      <c r="F12" s="2">
        <f t="shared" si="1"/>
        <v>1</v>
      </c>
      <c r="G12" s="3">
        <f t="shared" si="2"/>
        <v>19.475</v>
      </c>
    </row>
    <row r="13" spans="1:7" ht="15.75">
      <c r="A13" s="12">
        <v>41249</v>
      </c>
      <c r="B13" s="20">
        <v>-1.6</v>
      </c>
      <c r="C13" s="13">
        <v>-0.4</v>
      </c>
      <c r="D13" s="13">
        <v>-1.9</v>
      </c>
      <c r="E13" s="3">
        <f t="shared" si="0"/>
        <v>-1.45</v>
      </c>
      <c r="F13" s="2">
        <f t="shared" si="1"/>
        <v>1</v>
      </c>
      <c r="G13" s="3">
        <f t="shared" si="2"/>
        <v>21.45</v>
      </c>
    </row>
    <row r="14" spans="1:7" ht="15.75">
      <c r="A14" s="12">
        <v>41250</v>
      </c>
      <c r="B14" s="20">
        <v>-2.4</v>
      </c>
      <c r="C14" s="13">
        <v>-2.1</v>
      </c>
      <c r="D14" s="13">
        <v>-1.2</v>
      </c>
      <c r="E14" s="3">
        <f t="shared" si="0"/>
        <v>-1.725</v>
      </c>
      <c r="F14" s="2">
        <f t="shared" si="1"/>
        <v>1</v>
      </c>
      <c r="G14" s="3">
        <f t="shared" si="2"/>
        <v>21.725</v>
      </c>
    </row>
    <row r="15" spans="1:7" ht="15.75">
      <c r="A15" s="12">
        <v>41251</v>
      </c>
      <c r="B15" s="20">
        <v>-2.8</v>
      </c>
      <c r="C15" s="13">
        <v>-2.8</v>
      </c>
      <c r="D15" s="13">
        <v>-6.2</v>
      </c>
      <c r="E15" s="3">
        <f t="shared" si="0"/>
        <v>-4.5</v>
      </c>
      <c r="F15" s="2">
        <f t="shared" si="1"/>
        <v>1</v>
      </c>
      <c r="G15" s="3">
        <f t="shared" si="2"/>
        <v>24.5</v>
      </c>
    </row>
    <row r="16" spans="1:7" ht="15.75">
      <c r="A16" s="12">
        <v>41252</v>
      </c>
      <c r="B16" s="20">
        <v>-3.3</v>
      </c>
      <c r="C16" s="13">
        <v>-0.3</v>
      </c>
      <c r="D16" s="13">
        <v>1.7</v>
      </c>
      <c r="E16" s="3">
        <f t="shared" si="0"/>
        <v>-0.04999999999999993</v>
      </c>
      <c r="F16" s="2">
        <f t="shared" si="1"/>
        <v>1</v>
      </c>
      <c r="G16" s="3">
        <f t="shared" si="2"/>
        <v>20.05</v>
      </c>
    </row>
    <row r="17" spans="1:7" ht="15.75">
      <c r="A17" s="12">
        <v>41253</v>
      </c>
      <c r="B17" s="20">
        <v>1.2</v>
      </c>
      <c r="C17" s="13">
        <v>1.6</v>
      </c>
      <c r="D17" s="13">
        <v>0.1</v>
      </c>
      <c r="E17" s="3">
        <f t="shared" si="0"/>
        <v>0.75</v>
      </c>
      <c r="F17" s="2">
        <f t="shared" si="1"/>
        <v>1</v>
      </c>
      <c r="G17" s="3">
        <f t="shared" si="2"/>
        <v>19.25</v>
      </c>
    </row>
    <row r="18" spans="1:7" ht="15.75">
      <c r="A18" s="12">
        <v>41254</v>
      </c>
      <c r="B18" s="20">
        <v>-1.8</v>
      </c>
      <c r="C18" s="13">
        <v>-0.2</v>
      </c>
      <c r="D18" s="13">
        <v>-4.7</v>
      </c>
      <c r="E18" s="3">
        <f t="shared" si="0"/>
        <v>-2.85</v>
      </c>
      <c r="F18" s="2">
        <f t="shared" si="1"/>
        <v>1</v>
      </c>
      <c r="G18" s="3">
        <f t="shared" si="2"/>
        <v>22.85</v>
      </c>
    </row>
    <row r="19" spans="1:7" ht="15.75">
      <c r="A19" s="12">
        <v>41255</v>
      </c>
      <c r="B19" s="20">
        <v>-7.8</v>
      </c>
      <c r="C19" s="13">
        <v>-3.1</v>
      </c>
      <c r="D19" s="13">
        <v>-5.6</v>
      </c>
      <c r="E19" s="3">
        <f t="shared" si="0"/>
        <v>-5.525</v>
      </c>
      <c r="F19" s="2">
        <f t="shared" si="1"/>
        <v>1</v>
      </c>
      <c r="G19" s="3">
        <f t="shared" si="2"/>
        <v>25.525</v>
      </c>
    </row>
    <row r="20" spans="1:7" ht="15.75">
      <c r="A20" s="12">
        <v>41256</v>
      </c>
      <c r="B20" s="20">
        <v>-7.8</v>
      </c>
      <c r="C20" s="13">
        <v>-2.5</v>
      </c>
      <c r="D20" s="13">
        <v>0.3</v>
      </c>
      <c r="E20" s="3">
        <f t="shared" si="0"/>
        <v>-2.425</v>
      </c>
      <c r="F20" s="2">
        <f t="shared" si="1"/>
        <v>1</v>
      </c>
      <c r="G20" s="3">
        <f t="shared" si="2"/>
        <v>22.425</v>
      </c>
    </row>
    <row r="21" spans="1:7" ht="15.75">
      <c r="A21" s="12">
        <v>41257</v>
      </c>
      <c r="B21" s="20">
        <v>1.8</v>
      </c>
      <c r="C21" s="13">
        <v>4.8</v>
      </c>
      <c r="D21" s="13">
        <v>7.8</v>
      </c>
      <c r="E21" s="3">
        <f t="shared" si="0"/>
        <v>5.55</v>
      </c>
      <c r="F21" s="2">
        <f t="shared" si="1"/>
        <v>1</v>
      </c>
      <c r="G21" s="3">
        <f t="shared" si="2"/>
        <v>14.45</v>
      </c>
    </row>
    <row r="22" spans="1:7" ht="15.75">
      <c r="A22" s="12">
        <v>41258</v>
      </c>
      <c r="B22" s="20">
        <v>6.8</v>
      </c>
      <c r="C22" s="13">
        <v>7.2</v>
      </c>
      <c r="D22" s="13">
        <v>6.7</v>
      </c>
      <c r="E22" s="3">
        <f t="shared" si="0"/>
        <v>6.85</v>
      </c>
      <c r="F22" s="2">
        <f t="shared" si="1"/>
        <v>1</v>
      </c>
      <c r="G22" s="3">
        <f t="shared" si="2"/>
        <v>13.15</v>
      </c>
    </row>
    <row r="23" spans="1:7" ht="15.75">
      <c r="A23" s="12">
        <v>41259</v>
      </c>
      <c r="B23" s="20">
        <v>5.9</v>
      </c>
      <c r="C23" s="13">
        <v>6.8</v>
      </c>
      <c r="D23" s="13">
        <v>5.5</v>
      </c>
      <c r="E23" s="3">
        <f t="shared" si="0"/>
        <v>5.925</v>
      </c>
      <c r="F23" s="2">
        <f t="shared" si="1"/>
        <v>1</v>
      </c>
      <c r="G23" s="3">
        <f t="shared" si="2"/>
        <v>14.075</v>
      </c>
    </row>
    <row r="24" spans="1:7" ht="15.75">
      <c r="A24" s="12">
        <v>41260</v>
      </c>
      <c r="B24" s="20">
        <v>5.2</v>
      </c>
      <c r="C24" s="13">
        <v>6</v>
      </c>
      <c r="D24" s="13">
        <v>3.7</v>
      </c>
      <c r="E24" s="3">
        <f t="shared" si="0"/>
        <v>4.6499999999999995</v>
      </c>
      <c r="F24" s="2">
        <f t="shared" si="1"/>
        <v>1</v>
      </c>
      <c r="G24" s="3">
        <f t="shared" si="2"/>
        <v>15.350000000000001</v>
      </c>
    </row>
    <row r="25" spans="1:7" ht="15.75">
      <c r="A25" s="12">
        <v>41261</v>
      </c>
      <c r="B25" s="20">
        <v>3.5</v>
      </c>
      <c r="C25" s="13">
        <v>5.1</v>
      </c>
      <c r="D25" s="13">
        <v>3.5</v>
      </c>
      <c r="E25" s="3">
        <f t="shared" si="0"/>
        <v>3.9</v>
      </c>
      <c r="F25" s="2">
        <f t="shared" si="1"/>
        <v>1</v>
      </c>
      <c r="G25" s="3">
        <f t="shared" si="2"/>
        <v>16.1</v>
      </c>
    </row>
    <row r="26" spans="1:7" ht="15.75">
      <c r="A26" s="12">
        <v>41262</v>
      </c>
      <c r="B26" s="20">
        <v>3.1</v>
      </c>
      <c r="C26" s="13">
        <v>4.4</v>
      </c>
      <c r="D26" s="13">
        <v>0.9</v>
      </c>
      <c r="E26" s="3">
        <f t="shared" si="0"/>
        <v>2.325</v>
      </c>
      <c r="F26" s="2">
        <f t="shared" si="1"/>
        <v>1</v>
      </c>
      <c r="G26" s="3">
        <f t="shared" si="2"/>
        <v>17.675</v>
      </c>
    </row>
    <row r="27" spans="1:7" ht="15.75">
      <c r="A27" s="12">
        <v>41263</v>
      </c>
      <c r="B27" s="20">
        <v>1</v>
      </c>
      <c r="C27" s="13">
        <v>1.1</v>
      </c>
      <c r="D27" s="13">
        <v>2</v>
      </c>
      <c r="E27" s="3">
        <f t="shared" si="0"/>
        <v>1.525</v>
      </c>
      <c r="F27" s="2">
        <f t="shared" si="1"/>
        <v>1</v>
      </c>
      <c r="G27" s="3">
        <f t="shared" si="2"/>
        <v>18.475</v>
      </c>
    </row>
    <row r="28" spans="1:7" ht="15.75">
      <c r="A28" s="12">
        <v>41264</v>
      </c>
      <c r="B28" s="20">
        <v>4.8</v>
      </c>
      <c r="C28" s="13">
        <v>6.1</v>
      </c>
      <c r="D28" s="13">
        <v>5.7</v>
      </c>
      <c r="E28" s="3">
        <f t="shared" si="0"/>
        <v>5.574999999999999</v>
      </c>
      <c r="F28" s="2">
        <f t="shared" si="1"/>
        <v>1</v>
      </c>
      <c r="G28" s="3">
        <f t="shared" si="2"/>
        <v>14.425</v>
      </c>
    </row>
    <row r="29" spans="1:7" ht="15.75">
      <c r="A29" s="12">
        <v>41265</v>
      </c>
      <c r="B29" s="20">
        <v>5.2</v>
      </c>
      <c r="C29" s="13">
        <v>4.8</v>
      </c>
      <c r="D29" s="13">
        <v>5.3</v>
      </c>
      <c r="E29" s="3">
        <f t="shared" si="0"/>
        <v>5.15</v>
      </c>
      <c r="F29" s="2">
        <f t="shared" si="1"/>
        <v>1</v>
      </c>
      <c r="G29" s="3">
        <f t="shared" si="2"/>
        <v>14.85</v>
      </c>
    </row>
    <row r="30" spans="1:7" ht="15.75">
      <c r="A30" s="12">
        <v>41266</v>
      </c>
      <c r="B30" s="20">
        <v>10.3</v>
      </c>
      <c r="C30" s="13">
        <v>10.4</v>
      </c>
      <c r="D30" s="13">
        <v>11.1</v>
      </c>
      <c r="E30" s="3">
        <f t="shared" si="0"/>
        <v>10.725000000000001</v>
      </c>
      <c r="F30" s="2">
        <f t="shared" si="1"/>
        <v>1</v>
      </c>
      <c r="G30" s="3">
        <f t="shared" si="2"/>
        <v>9.274999999999999</v>
      </c>
    </row>
    <row r="31" spans="1:7" ht="15.75">
      <c r="A31" s="12">
        <v>41267</v>
      </c>
      <c r="B31" s="20">
        <v>8.6</v>
      </c>
      <c r="C31" s="13">
        <v>10.1</v>
      </c>
      <c r="D31" s="13">
        <v>9.4</v>
      </c>
      <c r="E31" s="3">
        <f t="shared" si="0"/>
        <v>9.375</v>
      </c>
      <c r="F31" s="2">
        <f t="shared" si="1"/>
        <v>1</v>
      </c>
      <c r="G31" s="3">
        <f t="shared" si="2"/>
        <v>10.625</v>
      </c>
    </row>
    <row r="32" spans="1:7" ht="15.75">
      <c r="A32" s="12">
        <v>41268</v>
      </c>
      <c r="B32" s="20">
        <v>9.7</v>
      </c>
      <c r="C32" s="13">
        <v>7.2</v>
      </c>
      <c r="D32" s="13">
        <v>5.9</v>
      </c>
      <c r="E32" s="3">
        <f t="shared" si="0"/>
        <v>7.174999999999999</v>
      </c>
      <c r="F32" s="2">
        <f t="shared" si="1"/>
        <v>1</v>
      </c>
      <c r="G32" s="3">
        <f t="shared" si="2"/>
        <v>12.825000000000001</v>
      </c>
    </row>
    <row r="33" spans="1:7" ht="15.75">
      <c r="A33" s="12">
        <v>41269</v>
      </c>
      <c r="B33" s="20">
        <v>6.1</v>
      </c>
      <c r="C33" s="13">
        <v>5.8</v>
      </c>
      <c r="D33" s="13">
        <v>6.3</v>
      </c>
      <c r="E33" s="3">
        <f t="shared" si="0"/>
        <v>6.125</v>
      </c>
      <c r="F33" s="2">
        <f t="shared" si="1"/>
        <v>1</v>
      </c>
      <c r="G33" s="3">
        <f t="shared" si="2"/>
        <v>13.875</v>
      </c>
    </row>
    <row r="34" spans="1:7" ht="15.75">
      <c r="A34" s="12">
        <v>41270</v>
      </c>
      <c r="B34" s="20">
        <v>6.7</v>
      </c>
      <c r="C34" s="13">
        <v>7.4</v>
      </c>
      <c r="D34" s="13">
        <v>5.1</v>
      </c>
      <c r="E34" s="3">
        <f t="shared" si="0"/>
        <v>6.075000000000001</v>
      </c>
      <c r="F34" s="2">
        <f t="shared" si="1"/>
        <v>1</v>
      </c>
      <c r="G34" s="3">
        <f t="shared" si="2"/>
        <v>13.924999999999999</v>
      </c>
    </row>
    <row r="35" spans="1:7" ht="15.75">
      <c r="A35" s="12">
        <v>41271</v>
      </c>
      <c r="B35" s="20">
        <v>4.2</v>
      </c>
      <c r="C35" s="13">
        <v>5.3</v>
      </c>
      <c r="D35" s="13">
        <v>5.6</v>
      </c>
      <c r="E35" s="3">
        <f t="shared" si="0"/>
        <v>5.175</v>
      </c>
      <c r="F35" s="2">
        <f t="shared" si="1"/>
        <v>1</v>
      </c>
      <c r="G35" s="3">
        <f t="shared" si="2"/>
        <v>14.825</v>
      </c>
    </row>
    <row r="36" spans="1:7" ht="15.75">
      <c r="A36" s="12">
        <v>41272</v>
      </c>
      <c r="B36" s="20">
        <v>7.2</v>
      </c>
      <c r="C36" s="13">
        <v>9.2</v>
      </c>
      <c r="D36" s="13">
        <v>8.5</v>
      </c>
      <c r="E36" s="3">
        <f t="shared" si="0"/>
        <v>8.35</v>
      </c>
      <c r="F36" s="2">
        <f t="shared" si="1"/>
        <v>1</v>
      </c>
      <c r="G36" s="3">
        <f t="shared" si="2"/>
        <v>11.65</v>
      </c>
    </row>
    <row r="37" spans="1:7" ht="15.75">
      <c r="A37" s="12">
        <v>41273</v>
      </c>
      <c r="B37" s="20">
        <v>5.4</v>
      </c>
      <c r="C37" s="13">
        <v>6.2</v>
      </c>
      <c r="D37" s="13">
        <v>6.3</v>
      </c>
      <c r="E37" s="3">
        <f t="shared" si="0"/>
        <v>6.050000000000001</v>
      </c>
      <c r="F37" s="2">
        <f t="shared" si="1"/>
        <v>1</v>
      </c>
      <c r="G37" s="3">
        <f t="shared" si="2"/>
        <v>13.95</v>
      </c>
    </row>
    <row r="38" spans="1:7" ht="16.5" thickBot="1">
      <c r="A38" s="12">
        <v>41274</v>
      </c>
      <c r="B38" s="26">
        <v>6</v>
      </c>
      <c r="C38" s="13">
        <v>7.6</v>
      </c>
      <c r="D38" s="13">
        <v>6.4</v>
      </c>
      <c r="E38" s="3">
        <f t="shared" si="0"/>
        <v>6.6</v>
      </c>
      <c r="F38" s="2">
        <f t="shared" si="1"/>
        <v>1</v>
      </c>
      <c r="G38" s="3">
        <f t="shared" si="2"/>
        <v>13.4</v>
      </c>
    </row>
    <row r="39" spans="1:7" ht="16.5" thickTop="1">
      <c r="A39" s="14"/>
      <c r="B39" s="24"/>
      <c r="C39" s="8"/>
      <c r="D39" s="8"/>
      <c r="E39" s="11"/>
      <c r="F39" s="10"/>
      <c r="G39" s="11"/>
    </row>
    <row r="40" spans="1:7" ht="15.75">
      <c r="A40" s="1"/>
      <c r="B40" s="13">
        <f>SUM(B8:B38)/31</f>
        <v>2.264516129032258</v>
      </c>
      <c r="C40" s="13">
        <f>SUM(C8:C38)/31</f>
        <v>3.4935483870967743</v>
      </c>
      <c r="D40" s="13">
        <f>SUM(D8:D38)/31</f>
        <v>2.9935483870967743</v>
      </c>
      <c r="E40" s="3">
        <f>(B40+C40+D40+D40)/4</f>
        <v>2.9362903225806454</v>
      </c>
      <c r="F40" s="2">
        <f>SUM(F8:F38)</f>
        <v>31</v>
      </c>
      <c r="G40" s="3">
        <f>SUM(G8:G38)</f>
        <v>528.975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528.975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17.063709677419357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2.9362903225806427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57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17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41275</v>
      </c>
      <c r="B8" s="13">
        <v>4.5</v>
      </c>
      <c r="C8" s="13">
        <v>6.1</v>
      </c>
      <c r="D8" s="13">
        <v>2</v>
      </c>
      <c r="E8" s="3">
        <f aca="true" t="shared" si="0" ref="E8:E38">(B8+C8+D8+D8)/4</f>
        <v>3.65</v>
      </c>
      <c r="F8" s="2">
        <f aca="true" t="shared" si="1" ref="F8:F38">IF(E8&gt;14.99,0,1)</f>
        <v>1</v>
      </c>
      <c r="G8" s="3">
        <f aca="true" t="shared" si="2" ref="G8:G38">IF(F8=0,0,20-E8)</f>
        <v>16.35</v>
      </c>
    </row>
    <row r="9" spans="1:7" ht="15.75">
      <c r="A9" s="12">
        <v>41276</v>
      </c>
      <c r="B9" s="13">
        <v>1.6</v>
      </c>
      <c r="C9" s="13">
        <v>3.1</v>
      </c>
      <c r="D9" s="13">
        <v>2.7</v>
      </c>
      <c r="E9" s="3">
        <f t="shared" si="0"/>
        <v>2.5250000000000004</v>
      </c>
      <c r="F9" s="2">
        <f t="shared" si="1"/>
        <v>1</v>
      </c>
      <c r="G9" s="3">
        <f t="shared" si="2"/>
        <v>17.475</v>
      </c>
    </row>
    <row r="10" spans="1:7" ht="15.75">
      <c r="A10" s="12">
        <v>41277</v>
      </c>
      <c r="B10" s="13">
        <v>4.2</v>
      </c>
      <c r="C10" s="13">
        <v>6.1</v>
      </c>
      <c r="D10" s="13">
        <v>7.2</v>
      </c>
      <c r="E10" s="3">
        <f t="shared" si="0"/>
        <v>6.175</v>
      </c>
      <c r="F10" s="2">
        <f t="shared" si="1"/>
        <v>1</v>
      </c>
      <c r="G10" s="3">
        <f t="shared" si="2"/>
        <v>13.825</v>
      </c>
    </row>
    <row r="11" spans="1:7" ht="15.75">
      <c r="A11" s="12">
        <v>41278</v>
      </c>
      <c r="B11" s="13">
        <v>7.3</v>
      </c>
      <c r="C11" s="13">
        <v>8.5</v>
      </c>
      <c r="D11" s="13">
        <v>7</v>
      </c>
      <c r="E11" s="3">
        <f t="shared" si="0"/>
        <v>7.45</v>
      </c>
      <c r="F11" s="2">
        <f t="shared" si="1"/>
        <v>1</v>
      </c>
      <c r="G11" s="3">
        <f t="shared" si="2"/>
        <v>12.55</v>
      </c>
    </row>
    <row r="12" spans="1:7" ht="15.75">
      <c r="A12" s="12">
        <v>41279</v>
      </c>
      <c r="B12" s="13">
        <v>5.3</v>
      </c>
      <c r="C12" s="13">
        <v>6.7</v>
      </c>
      <c r="D12" s="13">
        <v>6</v>
      </c>
      <c r="E12" s="3">
        <f t="shared" si="0"/>
        <v>6</v>
      </c>
      <c r="F12" s="2">
        <f t="shared" si="1"/>
        <v>1</v>
      </c>
      <c r="G12" s="3">
        <f t="shared" si="2"/>
        <v>14</v>
      </c>
    </row>
    <row r="13" spans="1:7" ht="15.75">
      <c r="A13" s="12">
        <v>41280</v>
      </c>
      <c r="B13" s="20">
        <v>5.6</v>
      </c>
      <c r="C13" s="13">
        <v>7.9</v>
      </c>
      <c r="D13" s="13">
        <v>6</v>
      </c>
      <c r="E13" s="3">
        <f t="shared" si="0"/>
        <v>6.375</v>
      </c>
      <c r="F13" s="2">
        <f t="shared" si="1"/>
        <v>1</v>
      </c>
      <c r="G13" s="3">
        <f t="shared" si="2"/>
        <v>13.625</v>
      </c>
    </row>
    <row r="14" spans="1:7" ht="15.75">
      <c r="A14" s="12">
        <v>41281</v>
      </c>
      <c r="B14" s="13">
        <v>4.4</v>
      </c>
      <c r="C14" s="13">
        <v>5</v>
      </c>
      <c r="D14" s="13">
        <v>4.1</v>
      </c>
      <c r="E14" s="3">
        <f t="shared" si="0"/>
        <v>4.4</v>
      </c>
      <c r="F14" s="2">
        <f t="shared" si="1"/>
        <v>1</v>
      </c>
      <c r="G14" s="3">
        <f t="shared" si="2"/>
        <v>15.6</v>
      </c>
    </row>
    <row r="15" spans="1:7" ht="15.75">
      <c r="A15" s="12">
        <v>41282</v>
      </c>
      <c r="B15" s="13">
        <v>2.4</v>
      </c>
      <c r="C15" s="13">
        <v>3.3</v>
      </c>
      <c r="D15" s="13">
        <v>3</v>
      </c>
      <c r="E15" s="3">
        <f t="shared" si="0"/>
        <v>2.925</v>
      </c>
      <c r="F15" s="2">
        <f t="shared" si="1"/>
        <v>1</v>
      </c>
      <c r="G15" s="3">
        <f t="shared" si="2"/>
        <v>17.075</v>
      </c>
    </row>
    <row r="16" spans="1:7" ht="15.75">
      <c r="A16" s="12">
        <v>41283</v>
      </c>
      <c r="B16" s="13">
        <v>1.1</v>
      </c>
      <c r="C16" s="13">
        <v>1</v>
      </c>
      <c r="D16" s="13">
        <v>1.8</v>
      </c>
      <c r="E16" s="3">
        <f t="shared" si="0"/>
        <v>1.425</v>
      </c>
      <c r="F16" s="2">
        <f t="shared" si="1"/>
        <v>1</v>
      </c>
      <c r="G16" s="3">
        <f t="shared" si="2"/>
        <v>18.575</v>
      </c>
    </row>
    <row r="17" spans="1:7" ht="15.75">
      <c r="A17" s="12">
        <v>41284</v>
      </c>
      <c r="B17" s="13">
        <v>1.7</v>
      </c>
      <c r="C17" s="13">
        <v>2.4</v>
      </c>
      <c r="D17" s="13">
        <v>2</v>
      </c>
      <c r="E17" s="3">
        <f t="shared" si="0"/>
        <v>2.025</v>
      </c>
      <c r="F17" s="2">
        <f t="shared" si="1"/>
        <v>1</v>
      </c>
      <c r="G17" s="3">
        <f t="shared" si="2"/>
        <v>17.975</v>
      </c>
    </row>
    <row r="18" spans="1:7" ht="15.75">
      <c r="A18" s="12">
        <v>41285</v>
      </c>
      <c r="B18" s="13">
        <v>0.2</v>
      </c>
      <c r="C18" s="13">
        <v>0.9</v>
      </c>
      <c r="D18" s="13">
        <v>1.5</v>
      </c>
      <c r="E18" s="3">
        <f t="shared" si="0"/>
        <v>1.025</v>
      </c>
      <c r="F18" s="2">
        <f t="shared" si="1"/>
        <v>1</v>
      </c>
      <c r="G18" s="3">
        <f t="shared" si="2"/>
        <v>18.975</v>
      </c>
    </row>
    <row r="19" spans="1:7" ht="15.75">
      <c r="A19" s="12">
        <v>41286</v>
      </c>
      <c r="B19" s="13">
        <v>-2.5</v>
      </c>
      <c r="C19" s="13">
        <v>-1.7</v>
      </c>
      <c r="D19" s="13">
        <v>-2.4</v>
      </c>
      <c r="E19" s="3">
        <f t="shared" si="0"/>
        <v>-2.25</v>
      </c>
      <c r="F19" s="2">
        <f t="shared" si="1"/>
        <v>1</v>
      </c>
      <c r="G19" s="3">
        <f t="shared" si="2"/>
        <v>22.25</v>
      </c>
    </row>
    <row r="20" spans="1:7" ht="15.75">
      <c r="A20" s="12">
        <v>41287</v>
      </c>
      <c r="B20" s="13">
        <v>-3.3</v>
      </c>
      <c r="C20" s="13">
        <v>-2.2</v>
      </c>
      <c r="D20" s="13">
        <v>-3.5</v>
      </c>
      <c r="E20" s="3">
        <f t="shared" si="0"/>
        <v>-3.125</v>
      </c>
      <c r="F20" s="2">
        <f t="shared" si="1"/>
        <v>1</v>
      </c>
      <c r="G20" s="3">
        <f t="shared" si="2"/>
        <v>23.125</v>
      </c>
    </row>
    <row r="21" spans="1:7" ht="15.75">
      <c r="A21" s="12">
        <v>41288</v>
      </c>
      <c r="B21" s="13">
        <v>-7.2</v>
      </c>
      <c r="C21" s="13">
        <v>-1.8</v>
      </c>
      <c r="D21" s="13">
        <v>-5.4</v>
      </c>
      <c r="E21" s="3">
        <f t="shared" si="0"/>
        <v>-4.95</v>
      </c>
      <c r="F21" s="2">
        <f t="shared" si="1"/>
        <v>1</v>
      </c>
      <c r="G21" s="3">
        <f t="shared" si="2"/>
        <v>24.95</v>
      </c>
    </row>
    <row r="22" spans="1:7" ht="15.75">
      <c r="A22" s="12">
        <v>41289</v>
      </c>
      <c r="B22" s="13">
        <v>-4.2</v>
      </c>
      <c r="C22" s="13">
        <v>-1.9</v>
      </c>
      <c r="D22" s="13">
        <v>-2.5</v>
      </c>
      <c r="E22" s="3">
        <f t="shared" si="0"/>
        <v>-2.775</v>
      </c>
      <c r="F22" s="2">
        <f t="shared" si="1"/>
        <v>1</v>
      </c>
      <c r="G22" s="3">
        <f t="shared" si="2"/>
        <v>22.775</v>
      </c>
    </row>
    <row r="23" spans="1:7" ht="15.75">
      <c r="A23" s="12">
        <v>41290</v>
      </c>
      <c r="B23" s="13">
        <v>-5.3</v>
      </c>
      <c r="C23" s="13">
        <v>-4.3</v>
      </c>
      <c r="D23" s="13">
        <v>-5.5</v>
      </c>
      <c r="E23" s="3">
        <f t="shared" si="0"/>
        <v>-5.15</v>
      </c>
      <c r="F23" s="2">
        <f t="shared" si="1"/>
        <v>1</v>
      </c>
      <c r="G23" s="3">
        <f t="shared" si="2"/>
        <v>25.15</v>
      </c>
    </row>
    <row r="24" spans="1:7" ht="15.75">
      <c r="A24" s="12">
        <v>41291</v>
      </c>
      <c r="B24" s="13">
        <v>-5.5</v>
      </c>
      <c r="C24" s="13">
        <v>-4.4</v>
      </c>
      <c r="D24" s="13">
        <v>-4.6</v>
      </c>
      <c r="E24" s="3">
        <f t="shared" si="0"/>
        <v>-4.775</v>
      </c>
      <c r="F24" s="2">
        <f t="shared" si="1"/>
        <v>1</v>
      </c>
      <c r="G24" s="3">
        <f t="shared" si="2"/>
        <v>24.775</v>
      </c>
    </row>
    <row r="25" spans="1:7" ht="15.75">
      <c r="A25" s="12">
        <v>41292</v>
      </c>
      <c r="B25" s="13">
        <v>-4.5</v>
      </c>
      <c r="C25" s="13">
        <v>-2.6</v>
      </c>
      <c r="D25" s="13">
        <v>-3.7</v>
      </c>
      <c r="E25" s="3">
        <f t="shared" si="0"/>
        <v>-3.625</v>
      </c>
      <c r="F25" s="2">
        <f t="shared" si="1"/>
        <v>1</v>
      </c>
      <c r="G25" s="3">
        <f t="shared" si="2"/>
        <v>23.625</v>
      </c>
    </row>
    <row r="26" spans="1:7" ht="15.75">
      <c r="A26" s="12">
        <v>41293</v>
      </c>
      <c r="B26" s="13">
        <v>-4.7</v>
      </c>
      <c r="C26" s="13">
        <v>-3.2</v>
      </c>
      <c r="D26" s="13">
        <v>-4.5</v>
      </c>
      <c r="E26" s="3">
        <f t="shared" si="0"/>
        <v>-4.225</v>
      </c>
      <c r="F26" s="2">
        <f t="shared" si="1"/>
        <v>1</v>
      </c>
      <c r="G26" s="3">
        <f t="shared" si="2"/>
        <v>24.225</v>
      </c>
    </row>
    <row r="27" spans="1:7" ht="15.75">
      <c r="A27" s="12">
        <v>41294</v>
      </c>
      <c r="B27" s="13">
        <v>-5</v>
      </c>
      <c r="C27" s="13">
        <v>-2.8</v>
      </c>
      <c r="D27" s="13">
        <v>-2.5</v>
      </c>
      <c r="E27" s="3">
        <f t="shared" si="0"/>
        <v>-3.2</v>
      </c>
      <c r="F27" s="2">
        <f t="shared" si="1"/>
        <v>1</v>
      </c>
      <c r="G27" s="3">
        <f t="shared" si="2"/>
        <v>23.2</v>
      </c>
    </row>
    <row r="28" spans="1:7" ht="15.75">
      <c r="A28" s="12">
        <v>41295</v>
      </c>
      <c r="B28" s="13">
        <v>-3.1</v>
      </c>
      <c r="C28" s="13">
        <v>-1.7</v>
      </c>
      <c r="D28" s="13">
        <v>-1.9</v>
      </c>
      <c r="E28" s="3">
        <f t="shared" si="0"/>
        <v>-2.15</v>
      </c>
      <c r="F28" s="2">
        <f t="shared" si="1"/>
        <v>1</v>
      </c>
      <c r="G28" s="3">
        <f t="shared" si="2"/>
        <v>22.15</v>
      </c>
    </row>
    <row r="29" spans="1:7" ht="15.75">
      <c r="A29" s="12">
        <v>41296</v>
      </c>
      <c r="B29" s="13">
        <v>-1.8</v>
      </c>
      <c r="C29" s="13">
        <v>-1.1</v>
      </c>
      <c r="D29" s="13">
        <v>-1.7</v>
      </c>
      <c r="E29" s="3">
        <f t="shared" si="0"/>
        <v>-1.5750000000000002</v>
      </c>
      <c r="F29" s="2">
        <f t="shared" si="1"/>
        <v>1</v>
      </c>
      <c r="G29" s="3">
        <f t="shared" si="2"/>
        <v>21.575</v>
      </c>
    </row>
    <row r="30" spans="1:7" ht="15.75">
      <c r="A30" s="12">
        <v>41297</v>
      </c>
      <c r="B30" s="13">
        <v>-1.7</v>
      </c>
      <c r="C30" s="13">
        <v>-0.1</v>
      </c>
      <c r="D30" s="13">
        <v>-1.8</v>
      </c>
      <c r="E30" s="3">
        <f t="shared" si="0"/>
        <v>-1.35</v>
      </c>
      <c r="F30" s="2">
        <f t="shared" si="1"/>
        <v>1</v>
      </c>
      <c r="G30" s="3">
        <f t="shared" si="2"/>
        <v>21.35</v>
      </c>
    </row>
    <row r="31" spans="1:7" ht="15.75">
      <c r="A31" s="12">
        <v>41298</v>
      </c>
      <c r="B31" s="13">
        <v>-3.5</v>
      </c>
      <c r="C31" s="13">
        <v>-2.3</v>
      </c>
      <c r="D31" s="13">
        <v>-4.2</v>
      </c>
      <c r="E31" s="3">
        <f t="shared" si="0"/>
        <v>-3.55</v>
      </c>
      <c r="F31" s="2">
        <f t="shared" si="1"/>
        <v>1</v>
      </c>
      <c r="G31" s="3">
        <f t="shared" si="2"/>
        <v>23.55</v>
      </c>
    </row>
    <row r="32" spans="1:7" ht="15.75">
      <c r="A32" s="12">
        <v>41299</v>
      </c>
      <c r="B32" s="13">
        <v>-4.4</v>
      </c>
      <c r="C32" s="13">
        <v>-4.3</v>
      </c>
      <c r="D32" s="13">
        <v>-4.4</v>
      </c>
      <c r="E32" s="3">
        <f t="shared" si="0"/>
        <v>-4.375</v>
      </c>
      <c r="F32" s="2">
        <f t="shared" si="1"/>
        <v>1</v>
      </c>
      <c r="G32" s="3">
        <f t="shared" si="2"/>
        <v>24.375</v>
      </c>
    </row>
    <row r="33" spans="1:7" ht="15.75">
      <c r="A33" s="12">
        <v>41300</v>
      </c>
      <c r="B33" s="13">
        <v>-5.2</v>
      </c>
      <c r="C33" s="13">
        <v>-3.8</v>
      </c>
      <c r="D33" s="13">
        <v>-2.4</v>
      </c>
      <c r="E33" s="3">
        <f t="shared" si="0"/>
        <v>-3.45</v>
      </c>
      <c r="F33" s="2">
        <f t="shared" si="1"/>
        <v>1</v>
      </c>
      <c r="G33" s="3">
        <f t="shared" si="2"/>
        <v>23.45</v>
      </c>
    </row>
    <row r="34" spans="1:7" ht="15.75">
      <c r="A34" s="12">
        <v>41301</v>
      </c>
      <c r="B34" s="13">
        <v>-0.6</v>
      </c>
      <c r="C34" s="13">
        <v>0.8</v>
      </c>
      <c r="D34" s="13">
        <v>1.8</v>
      </c>
      <c r="E34" s="3">
        <f t="shared" si="0"/>
        <v>0.95</v>
      </c>
      <c r="F34" s="2">
        <f t="shared" si="1"/>
        <v>1</v>
      </c>
      <c r="G34" s="3">
        <f t="shared" si="2"/>
        <v>19.05</v>
      </c>
    </row>
    <row r="35" spans="1:7" ht="15.75">
      <c r="A35" s="12">
        <v>41302</v>
      </c>
      <c r="B35" s="13">
        <v>0.6</v>
      </c>
      <c r="C35" s="13">
        <v>1.9</v>
      </c>
      <c r="D35" s="13">
        <v>2.1</v>
      </c>
      <c r="E35" s="3">
        <f t="shared" si="0"/>
        <v>1.6749999999999998</v>
      </c>
      <c r="F35" s="2">
        <f t="shared" si="1"/>
        <v>1</v>
      </c>
      <c r="G35" s="3">
        <f t="shared" si="2"/>
        <v>18.325</v>
      </c>
    </row>
    <row r="36" spans="1:7" ht="15.75">
      <c r="A36" s="12">
        <v>41303</v>
      </c>
      <c r="B36" s="13">
        <v>5.8</v>
      </c>
      <c r="C36" s="13">
        <v>7.8</v>
      </c>
      <c r="D36" s="13">
        <v>8</v>
      </c>
      <c r="E36" s="3">
        <f t="shared" si="0"/>
        <v>7.4</v>
      </c>
      <c r="F36" s="2">
        <f t="shared" si="1"/>
        <v>1</v>
      </c>
      <c r="G36" s="3">
        <f t="shared" si="2"/>
        <v>12.6</v>
      </c>
    </row>
    <row r="37" spans="1:7" ht="15.75">
      <c r="A37" s="12">
        <v>41304</v>
      </c>
      <c r="B37" s="13">
        <v>10.1</v>
      </c>
      <c r="C37" s="13">
        <v>10.5</v>
      </c>
      <c r="D37" s="13">
        <v>7.3</v>
      </c>
      <c r="E37" s="3">
        <f t="shared" si="0"/>
        <v>8.8</v>
      </c>
      <c r="F37" s="2">
        <f t="shared" si="1"/>
        <v>1</v>
      </c>
      <c r="G37" s="3">
        <f t="shared" si="2"/>
        <v>11.2</v>
      </c>
    </row>
    <row r="38" spans="1:7" ht="16.5" thickBot="1">
      <c r="A38" s="12">
        <v>41305</v>
      </c>
      <c r="B38" s="13">
        <v>4.8</v>
      </c>
      <c r="C38" s="13">
        <v>6</v>
      </c>
      <c r="D38" s="13">
        <v>6.6</v>
      </c>
      <c r="E38" s="3">
        <f t="shared" si="0"/>
        <v>6</v>
      </c>
      <c r="F38" s="2">
        <f t="shared" si="1"/>
        <v>1</v>
      </c>
      <c r="G38" s="3">
        <f t="shared" si="2"/>
        <v>14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-0.09354838709677389</v>
      </c>
      <c r="C40" s="13">
        <f>SUM(C8:C38)/31</f>
        <v>1.283870967741935</v>
      </c>
      <c r="D40" s="13">
        <f>SUM(D8:D38)/31</f>
        <v>0.5838709677419355</v>
      </c>
      <c r="E40" s="3">
        <f>(B40+C40+D40+D40)/4</f>
        <v>0.589516129032258</v>
      </c>
      <c r="F40" s="2">
        <f>SUM(F8:F38)</f>
        <v>31</v>
      </c>
      <c r="G40" s="3">
        <f>SUM(G8:G38)</f>
        <v>601.725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601.725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19.41048387096774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0.5895161290322584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57421875" style="17" customWidth="1"/>
    <col min="2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18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41306</v>
      </c>
      <c r="B8" s="13">
        <v>5.5</v>
      </c>
      <c r="C8" s="13">
        <v>4.8</v>
      </c>
      <c r="D8" s="13">
        <v>6.1</v>
      </c>
      <c r="E8" s="3">
        <f aca="true" t="shared" si="0" ref="E8:E35">(B8+C8+D8+D8)/4</f>
        <v>5.625</v>
      </c>
      <c r="F8" s="2">
        <f aca="true" t="shared" si="1" ref="F8:F35">IF(E8&gt;14.99,0,1)</f>
        <v>1</v>
      </c>
      <c r="G8" s="3">
        <f aca="true" t="shared" si="2" ref="G8:G35">IF(F8=0,0,20-E8)</f>
        <v>14.375</v>
      </c>
    </row>
    <row r="9" spans="1:7" ht="15.75">
      <c r="A9" s="12">
        <v>41307</v>
      </c>
      <c r="B9" s="13">
        <v>1.2</v>
      </c>
      <c r="C9" s="13">
        <v>2.7</v>
      </c>
      <c r="D9" s="13">
        <v>0</v>
      </c>
      <c r="E9" s="3">
        <f t="shared" si="0"/>
        <v>0.9750000000000001</v>
      </c>
      <c r="F9" s="2">
        <f t="shared" si="1"/>
        <v>1</v>
      </c>
      <c r="G9" s="3">
        <f t="shared" si="2"/>
        <v>19.025</v>
      </c>
    </row>
    <row r="10" spans="1:7" ht="15.75">
      <c r="A10" s="12">
        <v>41308</v>
      </c>
      <c r="B10" s="13">
        <v>0.7</v>
      </c>
      <c r="C10" s="13">
        <v>1.2</v>
      </c>
      <c r="D10" s="13">
        <v>0.1</v>
      </c>
      <c r="E10" s="3">
        <f t="shared" si="0"/>
        <v>0.525</v>
      </c>
      <c r="F10" s="2">
        <f t="shared" si="1"/>
        <v>1</v>
      </c>
      <c r="G10" s="3">
        <f t="shared" si="2"/>
        <v>19.475</v>
      </c>
    </row>
    <row r="11" spans="1:7" ht="15.75">
      <c r="A11" s="12">
        <v>41309</v>
      </c>
      <c r="B11" s="13">
        <v>3.4</v>
      </c>
      <c r="C11" s="13">
        <v>7.4</v>
      </c>
      <c r="D11" s="13">
        <v>6</v>
      </c>
      <c r="E11" s="3">
        <f t="shared" si="0"/>
        <v>5.7</v>
      </c>
      <c r="F11" s="2">
        <f t="shared" si="1"/>
        <v>1</v>
      </c>
      <c r="G11" s="3">
        <f t="shared" si="2"/>
        <v>14.3</v>
      </c>
    </row>
    <row r="12" spans="1:7" ht="15.75">
      <c r="A12" s="12">
        <v>41310</v>
      </c>
      <c r="B12" s="13">
        <v>3.7</v>
      </c>
      <c r="C12" s="13">
        <v>2.4</v>
      </c>
      <c r="D12" s="13">
        <v>-0.8</v>
      </c>
      <c r="E12" s="3">
        <f t="shared" si="0"/>
        <v>1.125</v>
      </c>
      <c r="F12" s="2">
        <f t="shared" si="1"/>
        <v>1</v>
      </c>
      <c r="G12" s="3">
        <f t="shared" si="2"/>
        <v>18.875</v>
      </c>
    </row>
    <row r="13" spans="1:7" ht="15.75">
      <c r="A13" s="12">
        <v>41311</v>
      </c>
      <c r="B13" s="20">
        <v>-0.6</v>
      </c>
      <c r="C13" s="13">
        <v>1.1</v>
      </c>
      <c r="D13" s="13">
        <v>-1.6</v>
      </c>
      <c r="E13" s="3">
        <f t="shared" si="0"/>
        <v>-0.675</v>
      </c>
      <c r="F13" s="2">
        <f t="shared" si="1"/>
        <v>1</v>
      </c>
      <c r="G13" s="3">
        <f t="shared" si="2"/>
        <v>20.675</v>
      </c>
    </row>
    <row r="14" spans="1:7" ht="15.75">
      <c r="A14" s="12">
        <v>41312</v>
      </c>
      <c r="B14" s="13">
        <v>-1.2</v>
      </c>
      <c r="C14" s="13">
        <v>1.7</v>
      </c>
      <c r="D14" s="13">
        <v>-0.2</v>
      </c>
      <c r="E14" s="3">
        <f t="shared" si="0"/>
        <v>0.024999999999999994</v>
      </c>
      <c r="F14" s="2">
        <f t="shared" si="1"/>
        <v>1</v>
      </c>
      <c r="G14" s="3">
        <f t="shared" si="2"/>
        <v>19.975</v>
      </c>
    </row>
    <row r="15" spans="1:7" ht="15.75">
      <c r="A15" s="12">
        <v>41313</v>
      </c>
      <c r="B15" s="13">
        <v>-1.2</v>
      </c>
      <c r="C15" s="13">
        <v>1.3</v>
      </c>
      <c r="D15" s="13">
        <v>-2.2</v>
      </c>
      <c r="E15" s="3">
        <f t="shared" si="0"/>
        <v>-1.0750000000000002</v>
      </c>
      <c r="F15" s="2">
        <f t="shared" si="1"/>
        <v>1</v>
      </c>
      <c r="G15" s="3">
        <f t="shared" si="2"/>
        <v>21.075</v>
      </c>
    </row>
    <row r="16" spans="1:7" ht="15.75">
      <c r="A16" s="12">
        <v>41314</v>
      </c>
      <c r="B16" s="13">
        <v>-4</v>
      </c>
      <c r="C16" s="13">
        <v>-2.1</v>
      </c>
      <c r="D16" s="13">
        <v>-4.1</v>
      </c>
      <c r="E16" s="3">
        <f t="shared" si="0"/>
        <v>-3.5749999999999997</v>
      </c>
      <c r="F16" s="2">
        <f t="shared" si="1"/>
        <v>1</v>
      </c>
      <c r="G16" s="3">
        <f t="shared" si="2"/>
        <v>23.575</v>
      </c>
    </row>
    <row r="17" spans="1:7" ht="15.75">
      <c r="A17" s="12">
        <v>41315</v>
      </c>
      <c r="B17" s="13">
        <v>-5.8</v>
      </c>
      <c r="C17" s="13">
        <v>-4.3</v>
      </c>
      <c r="D17" s="13">
        <v>-4.2</v>
      </c>
      <c r="E17" s="3">
        <f t="shared" si="0"/>
        <v>-4.625</v>
      </c>
      <c r="F17" s="2">
        <f t="shared" si="1"/>
        <v>1</v>
      </c>
      <c r="G17" s="3">
        <f t="shared" si="2"/>
        <v>24.625</v>
      </c>
    </row>
    <row r="18" spans="1:7" ht="15.75">
      <c r="A18" s="12">
        <v>41316</v>
      </c>
      <c r="B18" s="13">
        <v>-4.5</v>
      </c>
      <c r="C18" s="13">
        <v>-2</v>
      </c>
      <c r="D18" s="13">
        <v>-3.5</v>
      </c>
      <c r="E18" s="3">
        <f t="shared" si="0"/>
        <v>-3.375</v>
      </c>
      <c r="F18" s="2">
        <f t="shared" si="1"/>
        <v>1</v>
      </c>
      <c r="G18" s="3">
        <f t="shared" si="2"/>
        <v>23.375</v>
      </c>
    </row>
    <row r="19" spans="1:7" ht="15.75">
      <c r="A19" s="12">
        <v>41317</v>
      </c>
      <c r="B19" s="13">
        <v>-3.7</v>
      </c>
      <c r="C19" s="13">
        <v>-3.2</v>
      </c>
      <c r="D19" s="13">
        <v>-3.5</v>
      </c>
      <c r="E19" s="3">
        <f t="shared" si="0"/>
        <v>-3.475</v>
      </c>
      <c r="F19" s="2">
        <f t="shared" si="1"/>
        <v>1</v>
      </c>
      <c r="G19" s="3">
        <f t="shared" si="2"/>
        <v>23.475</v>
      </c>
    </row>
    <row r="20" spans="1:7" ht="15.75">
      <c r="A20" s="12">
        <v>41318</v>
      </c>
      <c r="B20" s="13">
        <v>-4.5</v>
      </c>
      <c r="C20" s="13">
        <v>-0.3</v>
      </c>
      <c r="D20" s="13">
        <v>-2.2</v>
      </c>
      <c r="E20" s="3">
        <f t="shared" si="0"/>
        <v>-2.3</v>
      </c>
      <c r="F20" s="2">
        <f t="shared" si="1"/>
        <v>1</v>
      </c>
      <c r="G20" s="3">
        <f t="shared" si="2"/>
        <v>22.3</v>
      </c>
    </row>
    <row r="21" spans="1:7" ht="15.75">
      <c r="A21" s="12">
        <v>41319</v>
      </c>
      <c r="B21" s="13">
        <v>-6.6</v>
      </c>
      <c r="C21" s="13">
        <v>-3.2</v>
      </c>
      <c r="D21" s="13">
        <v>-3.3</v>
      </c>
      <c r="E21" s="3">
        <f t="shared" si="0"/>
        <v>-4.1000000000000005</v>
      </c>
      <c r="F21" s="2">
        <f t="shared" si="1"/>
        <v>1</v>
      </c>
      <c r="G21" s="3">
        <f t="shared" si="2"/>
        <v>24.1</v>
      </c>
    </row>
    <row r="22" spans="1:7" ht="15.75">
      <c r="A22" s="12">
        <v>41320</v>
      </c>
      <c r="B22" s="13">
        <v>-2</v>
      </c>
      <c r="C22" s="13">
        <v>1.4</v>
      </c>
      <c r="D22" s="13">
        <v>0.8</v>
      </c>
      <c r="E22" s="3">
        <f t="shared" si="0"/>
        <v>0.25</v>
      </c>
      <c r="F22" s="2">
        <f t="shared" si="1"/>
        <v>1</v>
      </c>
      <c r="G22" s="3">
        <f t="shared" si="2"/>
        <v>19.75</v>
      </c>
    </row>
    <row r="23" spans="1:7" ht="15.75">
      <c r="A23" s="12">
        <v>41321</v>
      </c>
      <c r="B23" s="13">
        <v>0.6</v>
      </c>
      <c r="C23" s="13">
        <v>2.5</v>
      </c>
      <c r="D23" s="13">
        <v>1.4</v>
      </c>
      <c r="E23" s="3">
        <f t="shared" si="0"/>
        <v>1.475</v>
      </c>
      <c r="F23" s="2">
        <f t="shared" si="1"/>
        <v>1</v>
      </c>
      <c r="G23" s="3">
        <f t="shared" si="2"/>
        <v>18.525</v>
      </c>
    </row>
    <row r="24" spans="1:7" ht="15.75">
      <c r="A24" s="12">
        <v>41322</v>
      </c>
      <c r="B24" s="13">
        <v>0.5</v>
      </c>
      <c r="C24" s="13">
        <v>2.3</v>
      </c>
      <c r="D24" s="13">
        <v>0.8</v>
      </c>
      <c r="E24" s="3">
        <f t="shared" si="0"/>
        <v>1.0999999999999999</v>
      </c>
      <c r="F24" s="2">
        <f t="shared" si="1"/>
        <v>1</v>
      </c>
      <c r="G24" s="3">
        <f t="shared" si="2"/>
        <v>18.9</v>
      </c>
    </row>
    <row r="25" spans="1:7" ht="15.75">
      <c r="A25" s="12">
        <v>41323</v>
      </c>
      <c r="B25" s="13">
        <v>-1.8</v>
      </c>
      <c r="C25" s="13">
        <v>4.2</v>
      </c>
      <c r="D25" s="13">
        <v>0.8</v>
      </c>
      <c r="E25" s="3">
        <f t="shared" si="0"/>
        <v>1</v>
      </c>
      <c r="F25" s="2">
        <f t="shared" si="1"/>
        <v>1</v>
      </c>
      <c r="G25" s="3">
        <f t="shared" si="2"/>
        <v>19</v>
      </c>
    </row>
    <row r="26" spans="1:7" ht="15.75">
      <c r="A26" s="12">
        <v>41324</v>
      </c>
      <c r="B26" s="13">
        <v>-1.1</v>
      </c>
      <c r="C26" s="13">
        <v>4.7</v>
      </c>
      <c r="D26" s="13">
        <v>1.4</v>
      </c>
      <c r="E26" s="3">
        <f t="shared" si="0"/>
        <v>1.6</v>
      </c>
      <c r="F26" s="2">
        <f t="shared" si="1"/>
        <v>1</v>
      </c>
      <c r="G26" s="3">
        <f t="shared" si="2"/>
        <v>18.4</v>
      </c>
    </row>
    <row r="27" spans="1:7" ht="15.75">
      <c r="A27" s="12">
        <v>41325</v>
      </c>
      <c r="B27" s="13">
        <v>0.5</v>
      </c>
      <c r="C27" s="13">
        <v>0.9</v>
      </c>
      <c r="D27" s="13">
        <v>-1.4</v>
      </c>
      <c r="E27" s="3">
        <f t="shared" si="0"/>
        <v>-0.35</v>
      </c>
      <c r="F27" s="2">
        <f t="shared" si="1"/>
        <v>1</v>
      </c>
      <c r="G27" s="3">
        <f t="shared" si="2"/>
        <v>20.35</v>
      </c>
    </row>
    <row r="28" spans="1:7" ht="15.75">
      <c r="A28" s="12">
        <v>41326</v>
      </c>
      <c r="B28" s="13">
        <v>-3.3</v>
      </c>
      <c r="C28" s="13">
        <v>-2.1</v>
      </c>
      <c r="D28" s="13">
        <v>-2.9</v>
      </c>
      <c r="E28" s="3">
        <f t="shared" si="0"/>
        <v>-2.8000000000000003</v>
      </c>
      <c r="F28" s="2">
        <f t="shared" si="1"/>
        <v>1</v>
      </c>
      <c r="G28" s="3">
        <f t="shared" si="2"/>
        <v>22.8</v>
      </c>
    </row>
    <row r="29" spans="1:7" ht="15.75">
      <c r="A29" s="12">
        <v>41327</v>
      </c>
      <c r="B29" s="13">
        <v>-6</v>
      </c>
      <c r="C29" s="13">
        <v>-4.2</v>
      </c>
      <c r="D29" s="13">
        <v>-5.1</v>
      </c>
      <c r="E29" s="3">
        <f t="shared" si="0"/>
        <v>-5.1</v>
      </c>
      <c r="F29" s="2">
        <f t="shared" si="1"/>
        <v>1</v>
      </c>
      <c r="G29" s="3">
        <f t="shared" si="2"/>
        <v>25.1</v>
      </c>
    </row>
    <row r="30" spans="1:7" ht="15.75">
      <c r="A30" s="12">
        <v>41328</v>
      </c>
      <c r="B30" s="13">
        <v>-5.8</v>
      </c>
      <c r="C30" s="13">
        <v>-3.5</v>
      </c>
      <c r="D30" s="13">
        <v>-4.9</v>
      </c>
      <c r="E30" s="3">
        <f t="shared" si="0"/>
        <v>-4.775</v>
      </c>
      <c r="F30" s="2">
        <f t="shared" si="1"/>
        <v>1</v>
      </c>
      <c r="G30" s="3">
        <f t="shared" si="2"/>
        <v>24.775</v>
      </c>
    </row>
    <row r="31" spans="1:7" ht="15.75">
      <c r="A31" s="12">
        <v>41329</v>
      </c>
      <c r="B31" s="13">
        <v>-4.1</v>
      </c>
      <c r="C31" s="13">
        <v>-0.8</v>
      </c>
      <c r="D31" s="13">
        <v>-1.7</v>
      </c>
      <c r="E31" s="3">
        <f t="shared" si="0"/>
        <v>-2.0749999999999997</v>
      </c>
      <c r="F31" s="2">
        <f t="shared" si="1"/>
        <v>1</v>
      </c>
      <c r="G31" s="3">
        <f t="shared" si="2"/>
        <v>22.075</v>
      </c>
    </row>
    <row r="32" spans="1:7" ht="15.75">
      <c r="A32" s="12">
        <v>41330</v>
      </c>
      <c r="B32" s="13">
        <v>-1.2</v>
      </c>
      <c r="C32" s="13">
        <v>1</v>
      </c>
      <c r="D32" s="13">
        <v>0</v>
      </c>
      <c r="E32" s="3">
        <f t="shared" si="0"/>
        <v>-0.04999999999999999</v>
      </c>
      <c r="F32" s="2">
        <f t="shared" si="1"/>
        <v>1</v>
      </c>
      <c r="G32" s="3">
        <f t="shared" si="2"/>
        <v>20.05</v>
      </c>
    </row>
    <row r="33" spans="1:7" ht="15.75">
      <c r="A33" s="12">
        <v>41331</v>
      </c>
      <c r="B33" s="13">
        <v>-0.7</v>
      </c>
      <c r="C33" s="13">
        <v>2.7</v>
      </c>
      <c r="D33" s="13">
        <v>2.6</v>
      </c>
      <c r="E33" s="3">
        <f t="shared" si="0"/>
        <v>1.7999999999999998</v>
      </c>
      <c r="F33" s="2">
        <f t="shared" si="1"/>
        <v>1</v>
      </c>
      <c r="G33" s="3">
        <f t="shared" si="2"/>
        <v>18.2</v>
      </c>
    </row>
    <row r="34" spans="1:7" ht="15.75">
      <c r="A34" s="12">
        <v>41332</v>
      </c>
      <c r="B34" s="13">
        <v>1</v>
      </c>
      <c r="C34" s="13">
        <v>0.9</v>
      </c>
      <c r="D34" s="13">
        <v>-0.6</v>
      </c>
      <c r="E34" s="3">
        <f>(B34+C34+D34+D34)/4</f>
        <v>0.17499999999999996</v>
      </c>
      <c r="F34" s="2">
        <f t="shared" si="1"/>
        <v>1</v>
      </c>
      <c r="G34" s="3">
        <f>IF(F34=0,0,20-E34)</f>
        <v>19.825</v>
      </c>
    </row>
    <row r="35" spans="1:7" ht="15.75">
      <c r="A35" s="12">
        <v>41333</v>
      </c>
      <c r="B35" s="13">
        <v>-0.9</v>
      </c>
      <c r="C35" s="13">
        <v>2</v>
      </c>
      <c r="D35" s="13">
        <v>1.4</v>
      </c>
      <c r="E35" s="3">
        <f t="shared" si="0"/>
        <v>0.975</v>
      </c>
      <c r="F35" s="2">
        <f t="shared" si="1"/>
        <v>1</v>
      </c>
      <c r="G35" s="3">
        <f t="shared" si="2"/>
        <v>19.025</v>
      </c>
    </row>
    <row r="36" spans="1:7" ht="16.5" thickBot="1">
      <c r="A36" s="12"/>
      <c r="B36" s="13"/>
      <c r="C36" s="13"/>
      <c r="D36" s="13"/>
      <c r="E36" s="3"/>
      <c r="F36" s="2"/>
      <c r="G36" s="3"/>
    </row>
    <row r="37" spans="1:7" ht="16.5" thickTop="1">
      <c r="A37" s="14"/>
      <c r="B37" s="8"/>
      <c r="C37" s="8"/>
      <c r="D37" s="8"/>
      <c r="E37" s="11"/>
      <c r="F37" s="10"/>
      <c r="G37" s="11"/>
    </row>
    <row r="38" spans="1:7" ht="15.75">
      <c r="A38" s="1"/>
      <c r="B38" s="13">
        <f>SUM(B8:B35)/29</f>
        <v>-1.4448275862068967</v>
      </c>
      <c r="C38" s="13">
        <f>SUM(C8:C35)/29</f>
        <v>0.6724137931034481</v>
      </c>
      <c r="D38" s="13">
        <f>SUM(D8:D35)/29</f>
        <v>-0.7172413793103448</v>
      </c>
      <c r="E38" s="3">
        <f>(B38+C38+D38+D38)/4</f>
        <v>-0.5517241379310346</v>
      </c>
      <c r="F38" s="2">
        <f>SUM(F8:F36)</f>
        <v>28</v>
      </c>
      <c r="G38" s="3">
        <f>SUM(G8:G36)</f>
        <v>576</v>
      </c>
    </row>
    <row r="39" spans="1:7" ht="15.75">
      <c r="A39" s="1"/>
      <c r="B39" s="2"/>
      <c r="C39" s="2"/>
      <c r="D39" s="2"/>
      <c r="E39" s="3"/>
      <c r="F39" s="2"/>
      <c r="G39" s="3"/>
    </row>
    <row r="40" spans="1:7" ht="15.75">
      <c r="A40" s="1"/>
      <c r="B40" s="2"/>
      <c r="C40" s="15" t="s">
        <v>8</v>
      </c>
      <c r="D40" s="2"/>
      <c r="E40" s="3">
        <f>G38</f>
        <v>576</v>
      </c>
      <c r="F40" s="2"/>
      <c r="G40" s="3"/>
    </row>
    <row r="41" spans="1:7" ht="15.75">
      <c r="A41" s="1"/>
      <c r="B41" s="2"/>
      <c r="C41" s="15" t="s">
        <v>9</v>
      </c>
      <c r="D41" s="2"/>
      <c r="E41" s="3">
        <f>IF(F38=0,0,G38/F38)</f>
        <v>20.571428571428573</v>
      </c>
      <c r="F41" s="2"/>
      <c r="G41" s="3"/>
    </row>
    <row r="42" spans="1:7" ht="15.75">
      <c r="A42" s="1"/>
      <c r="B42" s="2"/>
      <c r="C42" s="15" t="s">
        <v>10</v>
      </c>
      <c r="D42" s="2"/>
      <c r="E42" s="21">
        <f>F38</f>
        <v>28</v>
      </c>
      <c r="F42" s="2"/>
      <c r="G42" s="3"/>
    </row>
    <row r="43" spans="1:7" ht="15.75">
      <c r="A43" s="1"/>
      <c r="B43" s="2"/>
      <c r="C43" s="15" t="s">
        <v>11</v>
      </c>
      <c r="D43" s="2"/>
      <c r="E43" s="3">
        <f>20-E41</f>
        <v>-0.571428571428573</v>
      </c>
      <c r="F43" s="2"/>
      <c r="G43" s="3"/>
    </row>
    <row r="44" spans="2:7" ht="13.5">
      <c r="B44" s="18"/>
      <c r="C44" s="18"/>
      <c r="D44" s="18"/>
      <c r="E44" s="19"/>
      <c r="F44" s="18"/>
      <c r="G44" s="19"/>
    </row>
    <row r="46" spans="2:7" ht="13.5">
      <c r="B46" s="18"/>
      <c r="C46" s="18"/>
      <c r="D46" s="18"/>
      <c r="E46" s="19"/>
      <c r="F46" s="18"/>
      <c r="G46" s="19"/>
    </row>
    <row r="47" spans="1:7" ht="13.5">
      <c r="A47" s="22"/>
      <c r="B47" s="22"/>
      <c r="C47" s="22"/>
      <c r="D47" s="22"/>
      <c r="E47" s="23"/>
      <c r="F47" s="22"/>
      <c r="G47" s="23"/>
    </row>
    <row r="48" spans="2:7" ht="13.5">
      <c r="B48" s="18"/>
      <c r="C48" s="18"/>
      <c r="D48" s="18"/>
      <c r="E48" s="19"/>
      <c r="F48" s="18"/>
      <c r="G48" s="19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19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41334</v>
      </c>
      <c r="B8" s="13">
        <v>0.3</v>
      </c>
      <c r="C8" s="13">
        <v>0.7</v>
      </c>
      <c r="D8" s="13">
        <v>0.4</v>
      </c>
      <c r="E8" s="3">
        <f aca="true" t="shared" si="0" ref="E8:E38">(B8+C8+D8+D8)/4</f>
        <v>0.44999999999999996</v>
      </c>
      <c r="F8" s="2">
        <f aca="true" t="shared" si="1" ref="F8:F38">IF(E8&gt;14.99,0,1)</f>
        <v>1</v>
      </c>
      <c r="G8" s="3">
        <f aca="true" t="shared" si="2" ref="G8:G38">IF(F8=0,0,20-E8)</f>
        <v>19.55</v>
      </c>
    </row>
    <row r="9" spans="1:7" ht="15.75">
      <c r="A9" s="12">
        <v>41335</v>
      </c>
      <c r="B9" s="13">
        <v>-0.7</v>
      </c>
      <c r="C9" s="13">
        <v>1.4</v>
      </c>
      <c r="D9" s="13">
        <v>-0.5</v>
      </c>
      <c r="E9" s="3">
        <f t="shared" si="0"/>
        <v>-0.07500000000000001</v>
      </c>
      <c r="F9" s="2">
        <f t="shared" si="1"/>
        <v>1</v>
      </c>
      <c r="G9" s="3">
        <f t="shared" si="2"/>
        <v>20.075</v>
      </c>
    </row>
    <row r="10" spans="1:7" ht="15.75">
      <c r="A10" s="12">
        <v>41336</v>
      </c>
      <c r="B10" s="13">
        <v>-3.1</v>
      </c>
      <c r="C10" s="13">
        <v>3.4</v>
      </c>
      <c r="D10" s="13">
        <v>0</v>
      </c>
      <c r="E10" s="3">
        <f t="shared" si="0"/>
        <v>0.07499999999999996</v>
      </c>
      <c r="F10" s="2">
        <f t="shared" si="1"/>
        <v>1</v>
      </c>
      <c r="G10" s="3">
        <f t="shared" si="2"/>
        <v>19.925</v>
      </c>
    </row>
    <row r="11" spans="1:7" ht="15.75">
      <c r="A11" s="12">
        <v>41337</v>
      </c>
      <c r="B11" s="13">
        <v>-1.8</v>
      </c>
      <c r="C11" s="13">
        <v>9.6</v>
      </c>
      <c r="D11" s="13">
        <v>4.4</v>
      </c>
      <c r="E11" s="3">
        <f t="shared" si="0"/>
        <v>4.15</v>
      </c>
      <c r="F11" s="2">
        <f t="shared" si="1"/>
        <v>1</v>
      </c>
      <c r="G11" s="3">
        <f t="shared" si="2"/>
        <v>15.85</v>
      </c>
    </row>
    <row r="12" spans="1:7" ht="15.75">
      <c r="A12" s="12">
        <v>41338</v>
      </c>
      <c r="B12" s="13">
        <v>0.8</v>
      </c>
      <c r="C12" s="13">
        <v>10.3</v>
      </c>
      <c r="D12" s="13">
        <v>9.4</v>
      </c>
      <c r="E12" s="3">
        <f t="shared" si="0"/>
        <v>7.475</v>
      </c>
      <c r="F12" s="2">
        <f t="shared" si="1"/>
        <v>1</v>
      </c>
      <c r="G12" s="3">
        <f t="shared" si="2"/>
        <v>12.525</v>
      </c>
    </row>
    <row r="13" spans="1:7" ht="15.75">
      <c r="A13" s="12">
        <v>41339</v>
      </c>
      <c r="B13" s="20">
        <v>3.9</v>
      </c>
      <c r="C13" s="13">
        <v>14.5</v>
      </c>
      <c r="D13" s="13">
        <v>11.3</v>
      </c>
      <c r="E13" s="3">
        <f t="shared" si="0"/>
        <v>10.25</v>
      </c>
      <c r="F13" s="2">
        <f t="shared" si="1"/>
        <v>1</v>
      </c>
      <c r="G13" s="3">
        <f t="shared" si="2"/>
        <v>9.75</v>
      </c>
    </row>
    <row r="14" spans="1:7" ht="15.75">
      <c r="A14" s="12">
        <v>41340</v>
      </c>
      <c r="B14" s="13">
        <v>6.3</v>
      </c>
      <c r="C14" s="13">
        <v>13</v>
      </c>
      <c r="D14" s="13">
        <v>10.2</v>
      </c>
      <c r="E14" s="3">
        <f t="shared" si="0"/>
        <v>9.925</v>
      </c>
      <c r="F14" s="2">
        <f t="shared" si="1"/>
        <v>1</v>
      </c>
      <c r="G14" s="3">
        <f t="shared" si="2"/>
        <v>10.075</v>
      </c>
    </row>
    <row r="15" spans="1:7" ht="15.75">
      <c r="A15" s="12">
        <v>41341</v>
      </c>
      <c r="B15" s="13">
        <v>7.4</v>
      </c>
      <c r="C15" s="13">
        <v>11.8</v>
      </c>
      <c r="D15" s="13">
        <v>9.5</v>
      </c>
      <c r="E15" s="3">
        <f t="shared" si="0"/>
        <v>9.55</v>
      </c>
      <c r="F15" s="2">
        <f t="shared" si="1"/>
        <v>1</v>
      </c>
      <c r="G15" s="3">
        <f t="shared" si="2"/>
        <v>10.45</v>
      </c>
    </row>
    <row r="16" spans="1:7" ht="15.75">
      <c r="A16" s="12">
        <v>41342</v>
      </c>
      <c r="B16" s="13">
        <v>7.4</v>
      </c>
      <c r="C16" s="13">
        <v>11.5</v>
      </c>
      <c r="D16" s="13">
        <v>7.5</v>
      </c>
      <c r="E16" s="3">
        <f t="shared" si="0"/>
        <v>8.475</v>
      </c>
      <c r="F16" s="2">
        <f t="shared" si="1"/>
        <v>1</v>
      </c>
      <c r="G16" s="3">
        <f t="shared" si="2"/>
        <v>11.525</v>
      </c>
    </row>
    <row r="17" spans="1:7" ht="15.75">
      <c r="A17" s="12">
        <v>41343</v>
      </c>
      <c r="B17" s="13">
        <v>4.1</v>
      </c>
      <c r="C17" s="13">
        <v>3.4</v>
      </c>
      <c r="D17" s="13">
        <v>0.5</v>
      </c>
      <c r="E17" s="3">
        <f t="shared" si="0"/>
        <v>2.125</v>
      </c>
      <c r="F17" s="2">
        <f t="shared" si="1"/>
        <v>1</v>
      </c>
      <c r="G17" s="3">
        <f t="shared" si="2"/>
        <v>17.875</v>
      </c>
    </row>
    <row r="18" spans="1:7" ht="15.75">
      <c r="A18" s="12">
        <v>41344</v>
      </c>
      <c r="B18" s="13">
        <v>-1.3</v>
      </c>
      <c r="C18" s="13">
        <v>-0.8</v>
      </c>
      <c r="D18" s="13">
        <v>-2.4</v>
      </c>
      <c r="E18" s="3">
        <f t="shared" si="0"/>
        <v>-1.725</v>
      </c>
      <c r="F18" s="2">
        <f t="shared" si="1"/>
        <v>1</v>
      </c>
      <c r="G18" s="3">
        <f t="shared" si="2"/>
        <v>21.725</v>
      </c>
    </row>
    <row r="19" spans="1:7" ht="15.75">
      <c r="A19" s="12">
        <v>41345</v>
      </c>
      <c r="B19" s="13">
        <v>-4.3</v>
      </c>
      <c r="C19" s="13">
        <v>-4.1</v>
      </c>
      <c r="D19" s="13">
        <v>-4.1</v>
      </c>
      <c r="E19" s="3">
        <f t="shared" si="0"/>
        <v>-4.1499999999999995</v>
      </c>
      <c r="F19" s="2">
        <f t="shared" si="1"/>
        <v>1</v>
      </c>
      <c r="G19" s="3">
        <f t="shared" si="2"/>
        <v>24.15</v>
      </c>
    </row>
    <row r="20" spans="1:7" ht="15.75">
      <c r="A20" s="12">
        <v>41346</v>
      </c>
      <c r="B20" s="13">
        <v>-7</v>
      </c>
      <c r="C20" s="13">
        <v>-0.8</v>
      </c>
      <c r="D20" s="13">
        <v>-2.3</v>
      </c>
      <c r="E20" s="3">
        <f t="shared" si="0"/>
        <v>-3.0999999999999996</v>
      </c>
      <c r="F20" s="2">
        <f t="shared" si="1"/>
        <v>1</v>
      </c>
      <c r="G20" s="3">
        <f t="shared" si="2"/>
        <v>23.1</v>
      </c>
    </row>
    <row r="21" spans="1:7" ht="15.75">
      <c r="A21" s="12">
        <v>41347</v>
      </c>
      <c r="B21" s="13">
        <v>-4.6</v>
      </c>
      <c r="C21" s="13">
        <v>-0.2</v>
      </c>
      <c r="D21" s="13">
        <v>-2.8</v>
      </c>
      <c r="E21" s="3">
        <f t="shared" si="0"/>
        <v>-2.5999999999999996</v>
      </c>
      <c r="F21" s="2">
        <f t="shared" si="1"/>
        <v>1</v>
      </c>
      <c r="G21" s="3">
        <f t="shared" si="2"/>
        <v>22.6</v>
      </c>
    </row>
    <row r="22" spans="1:7" ht="15.75">
      <c r="A22" s="12">
        <v>41348</v>
      </c>
      <c r="B22" s="13">
        <v>-9.5</v>
      </c>
      <c r="C22" s="13">
        <v>0.3</v>
      </c>
      <c r="D22" s="13">
        <v>-0.6</v>
      </c>
      <c r="E22" s="3">
        <f t="shared" si="0"/>
        <v>-2.5999999999999996</v>
      </c>
      <c r="F22" s="2">
        <f t="shared" si="1"/>
        <v>1</v>
      </c>
      <c r="G22" s="3">
        <f t="shared" si="2"/>
        <v>22.6</v>
      </c>
    </row>
    <row r="23" spans="1:7" ht="15.75">
      <c r="A23" s="12">
        <v>41349</v>
      </c>
      <c r="B23" s="13">
        <v>-3</v>
      </c>
      <c r="C23" s="13">
        <v>4.4</v>
      </c>
      <c r="D23" s="13">
        <v>3</v>
      </c>
      <c r="E23" s="3">
        <f t="shared" si="0"/>
        <v>1.85</v>
      </c>
      <c r="F23" s="2">
        <f t="shared" si="1"/>
        <v>1</v>
      </c>
      <c r="G23" s="3">
        <f t="shared" si="2"/>
        <v>18.15</v>
      </c>
    </row>
    <row r="24" spans="1:7" ht="15.75">
      <c r="A24" s="12">
        <v>41350</v>
      </c>
      <c r="B24" s="13">
        <v>1.6</v>
      </c>
      <c r="C24" s="13">
        <v>4.3</v>
      </c>
      <c r="D24" s="13">
        <v>1.4</v>
      </c>
      <c r="E24" s="3">
        <f t="shared" si="0"/>
        <v>2.1750000000000003</v>
      </c>
      <c r="F24" s="2">
        <f t="shared" si="1"/>
        <v>1</v>
      </c>
      <c r="G24" s="3">
        <f t="shared" si="2"/>
        <v>17.825</v>
      </c>
    </row>
    <row r="25" spans="1:7" ht="15.75">
      <c r="A25" s="12">
        <v>41351</v>
      </c>
      <c r="B25" s="13">
        <v>0.5</v>
      </c>
      <c r="C25" s="13">
        <v>6.7</v>
      </c>
      <c r="D25" s="13">
        <v>3.1</v>
      </c>
      <c r="E25" s="3">
        <f t="shared" si="0"/>
        <v>3.35</v>
      </c>
      <c r="F25" s="2">
        <f t="shared" si="1"/>
        <v>1</v>
      </c>
      <c r="G25" s="3">
        <f t="shared" si="2"/>
        <v>16.65</v>
      </c>
    </row>
    <row r="26" spans="1:7" ht="15.75">
      <c r="A26" s="12">
        <v>41352</v>
      </c>
      <c r="B26" s="13">
        <v>2.3</v>
      </c>
      <c r="C26" s="13">
        <v>5.5</v>
      </c>
      <c r="D26" s="13">
        <v>3.2</v>
      </c>
      <c r="E26" s="3">
        <f t="shared" si="0"/>
        <v>3.55</v>
      </c>
      <c r="F26" s="2">
        <f t="shared" si="1"/>
        <v>1</v>
      </c>
      <c r="G26" s="3">
        <f t="shared" si="2"/>
        <v>16.45</v>
      </c>
    </row>
    <row r="27" spans="1:7" ht="15.75">
      <c r="A27" s="12">
        <v>41353</v>
      </c>
      <c r="B27" s="13">
        <v>2.1</v>
      </c>
      <c r="C27" s="13">
        <v>2.1</v>
      </c>
      <c r="D27" s="13">
        <v>1.6</v>
      </c>
      <c r="E27" s="3">
        <f t="shared" si="0"/>
        <v>1.85</v>
      </c>
      <c r="F27" s="2">
        <f t="shared" si="1"/>
        <v>1</v>
      </c>
      <c r="G27" s="3">
        <f t="shared" si="2"/>
        <v>18.15</v>
      </c>
    </row>
    <row r="28" spans="1:7" ht="15.75">
      <c r="A28" s="12">
        <v>41354</v>
      </c>
      <c r="B28" s="13">
        <v>-0.2</v>
      </c>
      <c r="C28" s="13">
        <v>4.5</v>
      </c>
      <c r="D28" s="13">
        <v>-0.1</v>
      </c>
      <c r="E28" s="3">
        <f t="shared" si="0"/>
        <v>1.0250000000000001</v>
      </c>
      <c r="F28" s="2">
        <f t="shared" si="1"/>
        <v>1</v>
      </c>
      <c r="G28" s="3">
        <f t="shared" si="2"/>
        <v>18.975</v>
      </c>
    </row>
    <row r="29" spans="1:7" ht="15.75">
      <c r="A29" s="12">
        <v>41355</v>
      </c>
      <c r="B29" s="13">
        <v>-2.8</v>
      </c>
      <c r="C29" s="13">
        <v>8.3</v>
      </c>
      <c r="D29" s="13">
        <v>3.4</v>
      </c>
      <c r="E29" s="3">
        <f t="shared" si="0"/>
        <v>3.075</v>
      </c>
      <c r="F29" s="2">
        <f t="shared" si="1"/>
        <v>1</v>
      </c>
      <c r="G29" s="3">
        <f t="shared" si="2"/>
        <v>16.925</v>
      </c>
    </row>
    <row r="30" spans="1:7" ht="15.75">
      <c r="A30" s="12">
        <v>41356</v>
      </c>
      <c r="B30" s="13">
        <v>-1.1</v>
      </c>
      <c r="C30" s="13">
        <v>1.5</v>
      </c>
      <c r="D30" s="13">
        <v>0.6</v>
      </c>
      <c r="E30" s="3">
        <f t="shared" si="0"/>
        <v>0.39999999999999997</v>
      </c>
      <c r="F30" s="2">
        <f t="shared" si="1"/>
        <v>1</v>
      </c>
      <c r="G30" s="3">
        <f t="shared" si="2"/>
        <v>19.6</v>
      </c>
    </row>
    <row r="31" spans="1:7" ht="15.75">
      <c r="A31" s="12">
        <v>41357</v>
      </c>
      <c r="B31" s="13">
        <v>-3.1</v>
      </c>
      <c r="C31" s="13">
        <v>-0.7</v>
      </c>
      <c r="D31" s="13">
        <v>0.4</v>
      </c>
      <c r="E31" s="3">
        <f t="shared" si="0"/>
        <v>-0.75</v>
      </c>
      <c r="F31" s="2">
        <f t="shared" si="1"/>
        <v>1</v>
      </c>
      <c r="G31" s="3">
        <f t="shared" si="2"/>
        <v>20.75</v>
      </c>
    </row>
    <row r="32" spans="1:7" ht="15.75">
      <c r="A32" s="12">
        <v>41358</v>
      </c>
      <c r="B32" s="13">
        <v>-2.6</v>
      </c>
      <c r="C32" s="13">
        <v>1.7</v>
      </c>
      <c r="D32" s="13">
        <v>-1.1</v>
      </c>
      <c r="E32" s="3">
        <f t="shared" si="0"/>
        <v>-0.775</v>
      </c>
      <c r="F32" s="2">
        <f t="shared" si="1"/>
        <v>1</v>
      </c>
      <c r="G32" s="3">
        <f t="shared" si="2"/>
        <v>20.775</v>
      </c>
    </row>
    <row r="33" spans="1:7" ht="15.75">
      <c r="A33" s="12">
        <v>41359</v>
      </c>
      <c r="B33" s="13">
        <v>-3.8</v>
      </c>
      <c r="C33" s="13">
        <v>-0.3</v>
      </c>
      <c r="D33" s="13">
        <v>-0.4</v>
      </c>
      <c r="E33" s="3">
        <f t="shared" si="0"/>
        <v>-1.225</v>
      </c>
      <c r="F33" s="2">
        <f t="shared" si="1"/>
        <v>1</v>
      </c>
      <c r="G33" s="3">
        <f t="shared" si="2"/>
        <v>21.225</v>
      </c>
    </row>
    <row r="34" spans="1:7" ht="15.75">
      <c r="A34" s="12">
        <v>41360</v>
      </c>
      <c r="B34" s="13">
        <v>-4.6</v>
      </c>
      <c r="C34" s="13">
        <v>2</v>
      </c>
      <c r="D34" s="13">
        <v>0.8</v>
      </c>
      <c r="E34" s="3">
        <f t="shared" si="0"/>
        <v>-0.2499999999999999</v>
      </c>
      <c r="F34" s="2">
        <f t="shared" si="1"/>
        <v>1</v>
      </c>
      <c r="G34" s="3">
        <f t="shared" si="2"/>
        <v>20.25</v>
      </c>
    </row>
    <row r="35" spans="1:7" ht="15.75">
      <c r="A35" s="12">
        <v>41361</v>
      </c>
      <c r="B35" s="13">
        <v>-1.5</v>
      </c>
      <c r="C35" s="13">
        <v>3</v>
      </c>
      <c r="D35" s="13">
        <v>0.5</v>
      </c>
      <c r="E35" s="3">
        <f t="shared" si="0"/>
        <v>0.625</v>
      </c>
      <c r="F35" s="2">
        <f t="shared" si="1"/>
        <v>1</v>
      </c>
      <c r="G35" s="3">
        <f t="shared" si="2"/>
        <v>19.375</v>
      </c>
    </row>
    <row r="36" spans="1:7" ht="15.75">
      <c r="A36" s="12">
        <v>41362</v>
      </c>
      <c r="B36" s="13">
        <v>-1.4</v>
      </c>
      <c r="C36" s="13">
        <v>1.2</v>
      </c>
      <c r="D36" s="13">
        <v>-0.4</v>
      </c>
      <c r="E36" s="3">
        <f t="shared" si="0"/>
        <v>-0.25</v>
      </c>
      <c r="F36" s="2">
        <f t="shared" si="1"/>
        <v>1</v>
      </c>
      <c r="G36" s="3">
        <f t="shared" si="2"/>
        <v>20.25</v>
      </c>
    </row>
    <row r="37" spans="1:7" ht="15.75">
      <c r="A37" s="12">
        <v>41363</v>
      </c>
      <c r="B37" s="13">
        <v>-2.3</v>
      </c>
      <c r="C37" s="13">
        <v>4.1</v>
      </c>
      <c r="D37" s="13">
        <v>-0.3</v>
      </c>
      <c r="E37" s="3">
        <f t="shared" si="0"/>
        <v>0.29999999999999993</v>
      </c>
      <c r="F37" s="2">
        <f t="shared" si="1"/>
        <v>1</v>
      </c>
      <c r="G37" s="3">
        <f t="shared" si="2"/>
        <v>19.7</v>
      </c>
    </row>
    <row r="38" spans="1:7" ht="16.5" thickBot="1">
      <c r="A38" s="12">
        <v>41364</v>
      </c>
      <c r="B38" s="13">
        <v>-2.5</v>
      </c>
      <c r="C38" s="13">
        <v>1.9</v>
      </c>
      <c r="D38" s="13">
        <v>0.2</v>
      </c>
      <c r="E38" s="3">
        <f t="shared" si="0"/>
        <v>-0.05000000000000002</v>
      </c>
      <c r="F38" s="2">
        <f t="shared" si="1"/>
        <v>1</v>
      </c>
      <c r="G38" s="3">
        <f t="shared" si="2"/>
        <v>20.05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-0.7903225806451611</v>
      </c>
      <c r="C40" s="13">
        <f>SUM(C8:C38)/31</f>
        <v>4.006451612903226</v>
      </c>
      <c r="D40" s="13">
        <f>SUM(D8:D38)/31</f>
        <v>1.8193548387096778</v>
      </c>
      <c r="E40" s="3">
        <f>(B40+C40+D40+D40)/4</f>
        <v>1.7137096774193554</v>
      </c>
      <c r="F40" s="2">
        <f>SUM(F8:F38)</f>
        <v>31</v>
      </c>
      <c r="G40" s="3">
        <f>SUM(G8:G38)</f>
        <v>566.875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566.875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18.286290322580644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31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1.7137096774193559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7" spans="1:7" ht="13.5">
      <c r="A47" s="30"/>
      <c r="B47" s="30"/>
      <c r="C47" s="30"/>
      <c r="D47" s="30"/>
      <c r="E47" s="30"/>
      <c r="F47" s="30"/>
      <c r="G47" s="30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47:G4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B1" s="2"/>
      <c r="C1" s="2"/>
      <c r="D1" s="2"/>
      <c r="E1" s="3"/>
      <c r="F1" s="2"/>
      <c r="G1" s="3"/>
    </row>
    <row r="2" spans="1:7" s="28" customFormat="1" ht="15.75">
      <c r="A2" s="27" t="s">
        <v>20</v>
      </c>
      <c r="B2" s="27"/>
      <c r="C2" s="27"/>
      <c r="D2" s="27"/>
      <c r="E2" s="27"/>
      <c r="F2" s="27"/>
      <c r="G2" s="27"/>
    </row>
    <row r="3" spans="1:7" ht="15.75">
      <c r="A3" s="1"/>
      <c r="B3" s="2"/>
      <c r="C3" s="2"/>
      <c r="D3" s="2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41365</v>
      </c>
      <c r="B8" s="13">
        <v>-2.9</v>
      </c>
      <c r="C8" s="13">
        <v>4.3</v>
      </c>
      <c r="D8" s="13">
        <v>2.4</v>
      </c>
      <c r="E8" s="3">
        <f aca="true" t="shared" si="0" ref="E8:E37">(B8+C8+D8+D8)/4</f>
        <v>1.5499999999999998</v>
      </c>
      <c r="F8" s="2">
        <f aca="true" t="shared" si="1" ref="F8:F37">IF(E8&gt;14.99,0,1)</f>
        <v>1</v>
      </c>
      <c r="G8" s="3">
        <f aca="true" t="shared" si="2" ref="G8:G37">IF(F8=0,0,20-E8)</f>
        <v>18.45</v>
      </c>
    </row>
    <row r="9" spans="1:10" ht="15.75">
      <c r="A9" s="12">
        <v>41366</v>
      </c>
      <c r="B9" s="13">
        <v>-2.5</v>
      </c>
      <c r="C9" s="13">
        <v>6.3</v>
      </c>
      <c r="D9" s="13">
        <v>3.2</v>
      </c>
      <c r="E9" s="3">
        <f t="shared" si="0"/>
        <v>2.55</v>
      </c>
      <c r="F9" s="2">
        <f t="shared" si="1"/>
        <v>1</v>
      </c>
      <c r="G9" s="3">
        <f t="shared" si="2"/>
        <v>17.45</v>
      </c>
      <c r="J9" t="s">
        <v>25</v>
      </c>
    </row>
    <row r="10" spans="1:7" ht="15.75">
      <c r="A10" s="12">
        <v>41367</v>
      </c>
      <c r="B10" s="13">
        <v>-1.1</v>
      </c>
      <c r="C10" s="13">
        <v>4.9</v>
      </c>
      <c r="D10" s="13">
        <v>2.4</v>
      </c>
      <c r="E10" s="3">
        <f t="shared" si="0"/>
        <v>2.15</v>
      </c>
      <c r="F10" s="2">
        <f t="shared" si="1"/>
        <v>1</v>
      </c>
      <c r="G10" s="3">
        <f t="shared" si="2"/>
        <v>17.85</v>
      </c>
    </row>
    <row r="11" spans="1:7" ht="15.75">
      <c r="A11" s="12">
        <v>41368</v>
      </c>
      <c r="B11" s="13">
        <v>-1.1</v>
      </c>
      <c r="C11" s="13">
        <v>7.4</v>
      </c>
      <c r="D11" s="13">
        <v>5.6</v>
      </c>
      <c r="E11" s="3">
        <f t="shared" si="0"/>
        <v>4.375</v>
      </c>
      <c r="F11" s="2">
        <f t="shared" si="1"/>
        <v>1</v>
      </c>
      <c r="G11" s="3">
        <f t="shared" si="2"/>
        <v>15.625</v>
      </c>
    </row>
    <row r="12" spans="1:7" ht="15.75">
      <c r="A12" s="12">
        <v>41369</v>
      </c>
      <c r="B12" s="13">
        <v>-1.6</v>
      </c>
      <c r="C12" s="13">
        <v>1.7</v>
      </c>
      <c r="D12" s="13">
        <v>1.6</v>
      </c>
      <c r="E12" s="3">
        <f t="shared" si="0"/>
        <v>0.825</v>
      </c>
      <c r="F12" s="2">
        <f t="shared" si="1"/>
        <v>1</v>
      </c>
      <c r="G12" s="3">
        <f t="shared" si="2"/>
        <v>19.175</v>
      </c>
    </row>
    <row r="13" spans="1:7" ht="15.75">
      <c r="A13" s="12">
        <v>41370</v>
      </c>
      <c r="B13" s="20">
        <v>0.5</v>
      </c>
      <c r="C13" s="13">
        <v>3.2</v>
      </c>
      <c r="D13" s="13">
        <v>2.6</v>
      </c>
      <c r="E13" s="3">
        <f t="shared" si="0"/>
        <v>2.225</v>
      </c>
      <c r="F13" s="2">
        <f t="shared" si="1"/>
        <v>1</v>
      </c>
      <c r="G13" s="3">
        <f t="shared" si="2"/>
        <v>17.775</v>
      </c>
    </row>
    <row r="14" spans="1:7" ht="15.75">
      <c r="A14" s="12">
        <v>41371</v>
      </c>
      <c r="B14" s="13">
        <v>-1.4</v>
      </c>
      <c r="C14" s="13">
        <v>7.2</v>
      </c>
      <c r="D14" s="13">
        <v>4.9</v>
      </c>
      <c r="E14" s="3">
        <f t="shared" si="0"/>
        <v>3.9000000000000004</v>
      </c>
      <c r="F14" s="2">
        <f t="shared" si="1"/>
        <v>1</v>
      </c>
      <c r="G14" s="3">
        <f t="shared" si="2"/>
        <v>16.1</v>
      </c>
    </row>
    <row r="15" spans="1:7" ht="15.75">
      <c r="A15" s="12">
        <v>41372</v>
      </c>
      <c r="B15" s="13">
        <v>1.1</v>
      </c>
      <c r="C15" s="13">
        <v>6.6</v>
      </c>
      <c r="D15" s="13">
        <v>4.7</v>
      </c>
      <c r="E15" s="3">
        <f t="shared" si="0"/>
        <v>4.2749999999999995</v>
      </c>
      <c r="F15" s="2">
        <f t="shared" si="1"/>
        <v>1</v>
      </c>
      <c r="G15" s="3">
        <f t="shared" si="2"/>
        <v>15.725000000000001</v>
      </c>
    </row>
    <row r="16" spans="1:7" ht="15.75">
      <c r="A16" s="12">
        <v>41373</v>
      </c>
      <c r="B16" s="13">
        <v>3.2</v>
      </c>
      <c r="C16" s="13">
        <v>4.8</v>
      </c>
      <c r="D16" s="13">
        <v>5.5</v>
      </c>
      <c r="E16" s="3">
        <f t="shared" si="0"/>
        <v>4.75</v>
      </c>
      <c r="F16" s="2">
        <f t="shared" si="1"/>
        <v>1</v>
      </c>
      <c r="G16" s="3">
        <f t="shared" si="2"/>
        <v>15.25</v>
      </c>
    </row>
    <row r="17" spans="1:7" ht="15.75">
      <c r="A17" s="12">
        <v>41374</v>
      </c>
      <c r="B17" s="13">
        <v>5.6</v>
      </c>
      <c r="C17" s="13">
        <v>7.4</v>
      </c>
      <c r="D17" s="13">
        <v>6.8</v>
      </c>
      <c r="E17" s="3">
        <f t="shared" si="0"/>
        <v>6.65</v>
      </c>
      <c r="F17" s="2">
        <f t="shared" si="1"/>
        <v>1</v>
      </c>
      <c r="G17" s="3">
        <f t="shared" si="2"/>
        <v>13.35</v>
      </c>
    </row>
    <row r="18" spans="1:7" ht="15.75">
      <c r="A18" s="12">
        <v>41375</v>
      </c>
      <c r="B18" s="13">
        <v>9.3</v>
      </c>
      <c r="C18" s="13">
        <v>15.8</v>
      </c>
      <c r="D18" s="13">
        <v>9.8</v>
      </c>
      <c r="E18" s="3">
        <f t="shared" si="0"/>
        <v>11.175</v>
      </c>
      <c r="F18" s="2">
        <f t="shared" si="1"/>
        <v>1</v>
      </c>
      <c r="G18" s="3">
        <f t="shared" si="2"/>
        <v>8.825</v>
      </c>
    </row>
    <row r="19" spans="1:7" ht="15.75">
      <c r="A19" s="12">
        <v>41376</v>
      </c>
      <c r="B19" s="13">
        <v>6.7</v>
      </c>
      <c r="C19" s="13">
        <v>10.8</v>
      </c>
      <c r="D19" s="13">
        <v>6.2</v>
      </c>
      <c r="E19" s="3">
        <f t="shared" si="0"/>
        <v>7.475</v>
      </c>
      <c r="F19" s="2">
        <f t="shared" si="1"/>
        <v>1</v>
      </c>
      <c r="G19" s="3">
        <f t="shared" si="2"/>
        <v>12.525</v>
      </c>
    </row>
    <row r="20" spans="1:7" ht="15.75">
      <c r="A20" s="12">
        <v>41377</v>
      </c>
      <c r="B20" s="13">
        <v>5.2</v>
      </c>
      <c r="C20" s="13">
        <v>10</v>
      </c>
      <c r="D20" s="13">
        <v>11.5</v>
      </c>
      <c r="E20" s="3">
        <f t="shared" si="0"/>
        <v>9.55</v>
      </c>
      <c r="F20" s="2">
        <f t="shared" si="1"/>
        <v>1</v>
      </c>
      <c r="G20" s="3">
        <f t="shared" si="2"/>
        <v>10.45</v>
      </c>
    </row>
    <row r="21" spans="1:7" ht="15.75">
      <c r="A21" s="12">
        <v>41378</v>
      </c>
      <c r="B21" s="13">
        <v>10</v>
      </c>
      <c r="C21" s="13">
        <v>19.2</v>
      </c>
      <c r="D21" s="13">
        <v>18.7</v>
      </c>
      <c r="E21" s="3">
        <f t="shared" si="0"/>
        <v>16.65</v>
      </c>
      <c r="F21" s="2">
        <f t="shared" si="1"/>
        <v>0</v>
      </c>
      <c r="G21" s="3">
        <f t="shared" si="2"/>
        <v>0</v>
      </c>
    </row>
    <row r="22" spans="1:7" ht="15.75">
      <c r="A22" s="12">
        <v>41379</v>
      </c>
      <c r="B22" s="13">
        <v>11.5</v>
      </c>
      <c r="C22" s="13">
        <v>18.8</v>
      </c>
      <c r="D22" s="13">
        <v>16.6</v>
      </c>
      <c r="E22" s="3">
        <f t="shared" si="0"/>
        <v>15.875000000000002</v>
      </c>
      <c r="F22" s="2">
        <f t="shared" si="1"/>
        <v>0</v>
      </c>
      <c r="G22" s="3">
        <f t="shared" si="2"/>
        <v>0</v>
      </c>
    </row>
    <row r="23" spans="1:7" ht="15.75">
      <c r="A23" s="12">
        <v>41380</v>
      </c>
      <c r="B23" s="13">
        <v>10.3</v>
      </c>
      <c r="C23" s="13">
        <v>18.8</v>
      </c>
      <c r="D23" s="13">
        <v>14.8</v>
      </c>
      <c r="E23" s="3">
        <f t="shared" si="0"/>
        <v>14.675</v>
      </c>
      <c r="F23" s="2">
        <f t="shared" si="1"/>
        <v>1</v>
      </c>
      <c r="G23" s="3">
        <f t="shared" si="2"/>
        <v>5.324999999999999</v>
      </c>
    </row>
    <row r="24" spans="1:7" ht="15.75">
      <c r="A24" s="12">
        <v>41381</v>
      </c>
      <c r="B24" s="13">
        <v>11.6</v>
      </c>
      <c r="C24" s="13">
        <v>20.1</v>
      </c>
      <c r="D24" s="13">
        <v>19.4</v>
      </c>
      <c r="E24" s="3">
        <f t="shared" si="0"/>
        <v>17.625</v>
      </c>
      <c r="F24" s="2">
        <f t="shared" si="1"/>
        <v>0</v>
      </c>
      <c r="G24" s="3">
        <f t="shared" si="2"/>
        <v>0</v>
      </c>
    </row>
    <row r="25" spans="1:7" ht="15.75">
      <c r="A25" s="12">
        <v>41382</v>
      </c>
      <c r="B25" s="13">
        <v>14.5</v>
      </c>
      <c r="C25" s="13">
        <v>15.1</v>
      </c>
      <c r="D25" s="13">
        <v>13</v>
      </c>
      <c r="E25" s="3">
        <f t="shared" si="0"/>
        <v>13.9</v>
      </c>
      <c r="F25" s="2">
        <f t="shared" si="1"/>
        <v>1</v>
      </c>
      <c r="G25" s="3">
        <f t="shared" si="2"/>
        <v>6.1</v>
      </c>
    </row>
    <row r="26" spans="1:7" ht="15.75">
      <c r="A26" s="12">
        <v>41383</v>
      </c>
      <c r="B26" s="13">
        <v>6.6</v>
      </c>
      <c r="C26" s="13">
        <v>10.1</v>
      </c>
      <c r="D26" s="13">
        <v>9.7</v>
      </c>
      <c r="E26" s="3">
        <f t="shared" si="0"/>
        <v>9.024999999999999</v>
      </c>
      <c r="F26" s="2">
        <f t="shared" si="1"/>
        <v>1</v>
      </c>
      <c r="G26" s="3">
        <f t="shared" si="2"/>
        <v>10.975000000000001</v>
      </c>
    </row>
    <row r="27" spans="1:7" ht="15.75">
      <c r="A27" s="12">
        <v>41384</v>
      </c>
      <c r="B27" s="13">
        <v>5.9</v>
      </c>
      <c r="C27" s="13">
        <v>9.1</v>
      </c>
      <c r="D27" s="13">
        <v>9.3</v>
      </c>
      <c r="E27" s="3">
        <f t="shared" si="0"/>
        <v>8.4</v>
      </c>
      <c r="F27" s="2">
        <f t="shared" si="1"/>
        <v>1</v>
      </c>
      <c r="G27" s="3">
        <f t="shared" si="2"/>
        <v>11.6</v>
      </c>
    </row>
    <row r="28" spans="1:7" ht="15.75">
      <c r="A28" s="12">
        <v>41385</v>
      </c>
      <c r="B28" s="13">
        <v>7.1</v>
      </c>
      <c r="C28" s="13">
        <v>10.6</v>
      </c>
      <c r="D28" s="13">
        <v>10.3</v>
      </c>
      <c r="E28" s="3">
        <f t="shared" si="0"/>
        <v>9.575</v>
      </c>
      <c r="F28" s="2">
        <f t="shared" si="1"/>
        <v>1</v>
      </c>
      <c r="G28" s="3">
        <f t="shared" si="2"/>
        <v>10.425</v>
      </c>
    </row>
    <row r="29" spans="1:7" ht="15.75">
      <c r="A29" s="12">
        <v>41386</v>
      </c>
      <c r="B29" s="13">
        <v>6.7</v>
      </c>
      <c r="C29" s="13">
        <v>13.9</v>
      </c>
      <c r="D29" s="13">
        <v>11.7</v>
      </c>
      <c r="E29" s="3">
        <f t="shared" si="0"/>
        <v>11</v>
      </c>
      <c r="F29" s="2">
        <f t="shared" si="1"/>
        <v>1</v>
      </c>
      <c r="G29" s="3">
        <f t="shared" si="2"/>
        <v>9</v>
      </c>
    </row>
    <row r="30" spans="1:7" ht="15.75">
      <c r="A30" s="12">
        <v>41387</v>
      </c>
      <c r="B30" s="13">
        <v>6.5</v>
      </c>
      <c r="C30" s="13">
        <v>13.9</v>
      </c>
      <c r="D30" s="13">
        <v>12.8</v>
      </c>
      <c r="E30" s="3">
        <f t="shared" si="0"/>
        <v>11.5</v>
      </c>
      <c r="F30" s="2">
        <f t="shared" si="1"/>
        <v>1</v>
      </c>
      <c r="G30" s="3">
        <f t="shared" si="2"/>
        <v>8.5</v>
      </c>
    </row>
    <row r="31" spans="1:7" ht="15.75">
      <c r="A31" s="12">
        <v>41388</v>
      </c>
      <c r="B31" s="13">
        <v>8.5</v>
      </c>
      <c r="C31" s="13">
        <v>18.4</v>
      </c>
      <c r="D31" s="13">
        <v>18.2</v>
      </c>
      <c r="E31" s="3">
        <f t="shared" si="0"/>
        <v>15.825</v>
      </c>
      <c r="F31" s="2">
        <f t="shared" si="1"/>
        <v>0</v>
      </c>
      <c r="G31" s="3">
        <f t="shared" si="2"/>
        <v>0</v>
      </c>
    </row>
    <row r="32" spans="1:7" ht="15.75">
      <c r="A32" s="12">
        <v>41389</v>
      </c>
      <c r="B32" s="13">
        <v>12.3</v>
      </c>
      <c r="C32" s="13">
        <v>21.1</v>
      </c>
      <c r="D32" s="13">
        <v>19.4</v>
      </c>
      <c r="E32" s="3">
        <f t="shared" si="0"/>
        <v>18.05</v>
      </c>
      <c r="F32" s="2">
        <f t="shared" si="1"/>
        <v>0</v>
      </c>
      <c r="G32" s="3">
        <f t="shared" si="2"/>
        <v>0</v>
      </c>
    </row>
    <row r="33" spans="1:7" ht="15.75">
      <c r="A33" s="12">
        <v>41390</v>
      </c>
      <c r="B33" s="13">
        <v>13.3</v>
      </c>
      <c r="C33" s="13">
        <v>13.2</v>
      </c>
      <c r="D33" s="13">
        <v>9.4</v>
      </c>
      <c r="E33" s="3">
        <f t="shared" si="0"/>
        <v>11.325</v>
      </c>
      <c r="F33" s="2">
        <f t="shared" si="1"/>
        <v>1</v>
      </c>
      <c r="G33" s="3">
        <f t="shared" si="2"/>
        <v>8.675</v>
      </c>
    </row>
    <row r="34" spans="1:7" ht="15.75">
      <c r="A34" s="12">
        <v>41391</v>
      </c>
      <c r="B34" s="13">
        <v>3.3</v>
      </c>
      <c r="C34" s="13">
        <v>4.8</v>
      </c>
      <c r="D34" s="13">
        <v>5.6</v>
      </c>
      <c r="E34" s="3">
        <f t="shared" si="0"/>
        <v>4.824999999999999</v>
      </c>
      <c r="F34" s="2">
        <f t="shared" si="1"/>
        <v>1</v>
      </c>
      <c r="G34" s="3">
        <f t="shared" si="2"/>
        <v>15.175</v>
      </c>
    </row>
    <row r="35" spans="1:7" ht="15.75">
      <c r="A35" s="12">
        <v>41392</v>
      </c>
      <c r="B35" s="13">
        <v>4.3</v>
      </c>
      <c r="C35" s="13">
        <v>6.6</v>
      </c>
      <c r="D35" s="13">
        <v>6.8</v>
      </c>
      <c r="E35" s="3">
        <f t="shared" si="0"/>
        <v>6.125</v>
      </c>
      <c r="F35" s="2">
        <f t="shared" si="1"/>
        <v>1</v>
      </c>
      <c r="G35" s="3">
        <f t="shared" si="2"/>
        <v>13.875</v>
      </c>
    </row>
    <row r="36" spans="1:7" ht="15.75">
      <c r="A36" s="12">
        <v>41393</v>
      </c>
      <c r="B36" s="13">
        <v>4</v>
      </c>
      <c r="C36" s="13">
        <v>12.1</v>
      </c>
      <c r="D36" s="13">
        <v>11.6</v>
      </c>
      <c r="E36" s="3">
        <f t="shared" si="0"/>
        <v>9.825000000000001</v>
      </c>
      <c r="F36" s="2">
        <f t="shared" si="1"/>
        <v>1</v>
      </c>
      <c r="G36" s="3">
        <f t="shared" si="2"/>
        <v>10.174999999999999</v>
      </c>
    </row>
    <row r="37" spans="1:7" ht="16.5" thickBot="1">
      <c r="A37" s="12">
        <v>41394</v>
      </c>
      <c r="B37" s="13">
        <v>7.1</v>
      </c>
      <c r="C37" s="13">
        <v>10.4</v>
      </c>
      <c r="D37" s="13">
        <v>6.4</v>
      </c>
      <c r="E37" s="3">
        <f t="shared" si="0"/>
        <v>7.574999999999999</v>
      </c>
      <c r="F37" s="2">
        <f t="shared" si="1"/>
        <v>1</v>
      </c>
      <c r="G37" s="3">
        <f t="shared" si="2"/>
        <v>12.425</v>
      </c>
    </row>
    <row r="38" spans="1:7" ht="16.5" thickTop="1">
      <c r="A38" s="14"/>
      <c r="B38" s="8"/>
      <c r="C38" s="8"/>
      <c r="D38" s="8"/>
      <c r="E38" s="11"/>
      <c r="F38" s="10"/>
      <c r="G38" s="11"/>
    </row>
    <row r="39" spans="1:7" ht="15.75">
      <c r="A39" s="1"/>
      <c r="B39" s="13">
        <f>SUM(B8:B37)/30</f>
        <v>5.483333333333334</v>
      </c>
      <c r="C39" s="13">
        <f>SUM(C8:C37)/30</f>
        <v>10.886666666666667</v>
      </c>
      <c r="D39" s="13">
        <f>SUM(D8:D37)/30</f>
        <v>9.363333333333335</v>
      </c>
      <c r="E39" s="3">
        <f>(B39+C39+D39+D39)/4</f>
        <v>8.774166666666668</v>
      </c>
      <c r="F39" s="2">
        <f>SUM(F8:F37)</f>
        <v>25</v>
      </c>
      <c r="G39" s="3">
        <f>SUM(G8:G37)</f>
        <v>320.79999999999995</v>
      </c>
    </row>
    <row r="40" spans="1:7" ht="15.75">
      <c r="A40" s="1"/>
      <c r="B40" s="2"/>
      <c r="C40" s="2"/>
      <c r="D40" s="2"/>
      <c r="E40" s="3"/>
      <c r="F40" s="2"/>
      <c r="G40" s="3"/>
    </row>
    <row r="41" spans="1:7" ht="15.75">
      <c r="A41" s="1"/>
      <c r="B41" s="2"/>
      <c r="C41" s="15" t="s">
        <v>8</v>
      </c>
      <c r="D41" s="2"/>
      <c r="E41" s="3">
        <f>G39</f>
        <v>320.79999999999995</v>
      </c>
      <c r="F41" s="2"/>
      <c r="G41" s="3"/>
    </row>
    <row r="42" spans="1:7" ht="15.75">
      <c r="A42" s="1"/>
      <c r="B42" s="2"/>
      <c r="C42" s="15" t="s">
        <v>9</v>
      </c>
      <c r="D42" s="2"/>
      <c r="E42" s="3">
        <f>IF(F39=0,0,G39/F39)</f>
        <v>12.831999999999999</v>
      </c>
      <c r="F42" s="2"/>
      <c r="G42" s="3"/>
    </row>
    <row r="43" spans="1:7" ht="15.75">
      <c r="A43" s="1"/>
      <c r="B43" s="2"/>
      <c r="C43" s="15" t="s">
        <v>10</v>
      </c>
      <c r="D43" s="2"/>
      <c r="E43" s="21">
        <f>F39</f>
        <v>25</v>
      </c>
      <c r="F43" s="2"/>
      <c r="G43" s="3"/>
    </row>
    <row r="44" spans="1:7" ht="15.75">
      <c r="A44" s="1"/>
      <c r="B44" s="2"/>
      <c r="C44" s="15" t="s">
        <v>11</v>
      </c>
      <c r="D44" s="2"/>
      <c r="E44" s="3">
        <f>20-E42</f>
        <v>7.168000000000001</v>
      </c>
      <c r="F44" s="2"/>
      <c r="G44" s="3"/>
    </row>
    <row r="45" spans="2:7" ht="13.5">
      <c r="B45" s="18"/>
      <c r="C45" s="18"/>
      <c r="D45" s="18"/>
      <c r="E45" s="19"/>
      <c r="F45" s="18"/>
      <c r="G45" s="19"/>
    </row>
    <row r="47" spans="2:7" ht="13.5">
      <c r="B47" s="18"/>
      <c r="C47" s="18"/>
      <c r="D47" s="18"/>
      <c r="E47" s="19"/>
      <c r="F47" s="18"/>
      <c r="G47" s="19"/>
    </row>
    <row r="48" spans="1:7" ht="13.5">
      <c r="A48" s="22"/>
      <c r="B48" s="22"/>
      <c r="C48" s="22"/>
      <c r="D48" s="22"/>
      <c r="E48" s="23"/>
      <c r="F48" s="22"/>
      <c r="G48" s="23"/>
    </row>
    <row r="49" spans="2:7" ht="13.5">
      <c r="B49" s="18"/>
      <c r="C49" s="18"/>
      <c r="D49" s="18"/>
      <c r="E49" s="19"/>
      <c r="F49" s="18"/>
      <c r="G49" s="19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17" customWidth="1"/>
  </cols>
  <sheetData>
    <row r="1" spans="1:7" ht="15.75">
      <c r="A1" s="1"/>
      <c r="C1" s="2"/>
      <c r="D1" s="2"/>
      <c r="E1" s="3"/>
      <c r="F1" s="2"/>
      <c r="G1" s="3"/>
    </row>
    <row r="2" spans="1:7" s="28" customFormat="1" ht="15.75">
      <c r="A2" s="31" t="s">
        <v>21</v>
      </c>
      <c r="B2" s="31"/>
      <c r="C2" s="31"/>
      <c r="D2" s="31"/>
      <c r="E2" s="31"/>
      <c r="F2" s="31"/>
      <c r="G2" s="31"/>
    </row>
    <row r="3" spans="1:7" ht="15.75">
      <c r="A3" s="1"/>
      <c r="B3" s="2"/>
      <c r="C3" s="2"/>
      <c r="D3" s="25"/>
      <c r="E3" s="3"/>
      <c r="F3" s="2"/>
      <c r="G3" s="3"/>
    </row>
    <row r="4" spans="1:7" ht="15.75">
      <c r="A4" s="4" t="s">
        <v>0</v>
      </c>
      <c r="B4" s="4"/>
      <c r="C4" s="4"/>
      <c r="D4" s="4"/>
      <c r="E4" s="5"/>
      <c r="F4" s="4"/>
      <c r="G4" s="5"/>
    </row>
    <row r="5" spans="1:7" ht="15.75">
      <c r="A5" s="1"/>
      <c r="B5" s="2"/>
      <c r="C5" s="2"/>
      <c r="D5" s="2"/>
      <c r="E5" s="3"/>
      <c r="F5" s="2"/>
      <c r="G5" s="3"/>
    </row>
    <row r="6" spans="1:7" ht="16.5" thickBot="1">
      <c r="A6" s="2" t="s">
        <v>1</v>
      </c>
      <c r="B6" s="6" t="s">
        <v>2</v>
      </c>
      <c r="C6" s="6" t="s">
        <v>3</v>
      </c>
      <c r="D6" s="6" t="s">
        <v>4</v>
      </c>
      <c r="E6" s="3" t="s">
        <v>5</v>
      </c>
      <c r="F6" s="2" t="s">
        <v>6</v>
      </c>
      <c r="G6" s="3" t="s">
        <v>7</v>
      </c>
    </row>
    <row r="7" spans="1:7" ht="16.5" thickTop="1">
      <c r="A7" s="8"/>
      <c r="B7" s="8"/>
      <c r="C7" s="8"/>
      <c r="D7" s="8"/>
      <c r="E7" s="11"/>
      <c r="F7" s="10"/>
      <c r="G7" s="11"/>
    </row>
    <row r="8" spans="1:7" ht="15.75">
      <c r="A8" s="12">
        <v>41395</v>
      </c>
      <c r="B8" s="13">
        <v>6.5</v>
      </c>
      <c r="C8" s="13">
        <v>11.9</v>
      </c>
      <c r="D8" s="13">
        <v>11.9</v>
      </c>
      <c r="E8" s="3">
        <f aca="true" t="shared" si="0" ref="E8:E38">(B8+C8+D8+D8)/4</f>
        <v>10.549999999999999</v>
      </c>
      <c r="F8" s="2">
        <f aca="true" t="shared" si="1" ref="F8:F22">IF(E8&gt;14.99,0,1)</f>
        <v>1</v>
      </c>
      <c r="G8" s="3">
        <f aca="true" t="shared" si="2" ref="G8:G38">IF(F8=0,0,20-E8)</f>
        <v>9.450000000000001</v>
      </c>
    </row>
    <row r="9" spans="1:7" ht="15.75">
      <c r="A9" s="12">
        <v>41396</v>
      </c>
      <c r="B9" s="13">
        <v>10.4</v>
      </c>
      <c r="C9" s="13">
        <v>17.9</v>
      </c>
      <c r="D9" s="13">
        <v>15.6</v>
      </c>
      <c r="E9" s="3">
        <f t="shared" si="0"/>
        <v>14.875</v>
      </c>
      <c r="F9" s="2">
        <f t="shared" si="1"/>
        <v>1</v>
      </c>
      <c r="G9" s="3">
        <f t="shared" si="2"/>
        <v>5.125</v>
      </c>
    </row>
    <row r="10" spans="1:7" ht="15.75">
      <c r="A10" s="12">
        <v>41397</v>
      </c>
      <c r="B10" s="13">
        <v>10.2</v>
      </c>
      <c r="C10" s="13">
        <v>16.1</v>
      </c>
      <c r="D10" s="13">
        <v>14.1</v>
      </c>
      <c r="E10" s="3">
        <f t="shared" si="0"/>
        <v>13.625</v>
      </c>
      <c r="F10" s="2">
        <f t="shared" si="1"/>
        <v>1</v>
      </c>
      <c r="G10" s="3">
        <f t="shared" si="2"/>
        <v>6.375</v>
      </c>
    </row>
    <row r="11" spans="1:7" ht="15.75">
      <c r="A11" s="12">
        <v>41398</v>
      </c>
      <c r="B11" s="13">
        <v>9.3</v>
      </c>
      <c r="C11" s="13">
        <v>17.6</v>
      </c>
      <c r="D11" s="13">
        <v>13.3</v>
      </c>
      <c r="E11" s="3">
        <f t="shared" si="0"/>
        <v>13.375</v>
      </c>
      <c r="F11" s="2">
        <f t="shared" si="1"/>
        <v>1</v>
      </c>
      <c r="G11" s="3">
        <f t="shared" si="2"/>
        <v>6.625</v>
      </c>
    </row>
    <row r="12" spans="1:7" ht="15.75">
      <c r="A12" s="12">
        <v>41399</v>
      </c>
      <c r="B12" s="13">
        <v>6.2</v>
      </c>
      <c r="C12" s="13">
        <v>18</v>
      </c>
      <c r="D12" s="13">
        <v>17.9</v>
      </c>
      <c r="E12" s="3">
        <f t="shared" si="0"/>
        <v>14.999999999999998</v>
      </c>
      <c r="F12" s="2">
        <f t="shared" si="1"/>
        <v>0</v>
      </c>
      <c r="G12" s="3">
        <f t="shared" si="2"/>
        <v>0</v>
      </c>
    </row>
    <row r="13" spans="1:7" ht="15.75">
      <c r="A13" s="12">
        <v>41400</v>
      </c>
      <c r="B13" s="20">
        <v>12.6</v>
      </c>
      <c r="C13" s="13">
        <v>21.1</v>
      </c>
      <c r="D13" s="13">
        <v>17.2</v>
      </c>
      <c r="E13" s="3">
        <f t="shared" si="0"/>
        <v>17.025000000000002</v>
      </c>
      <c r="F13" s="2">
        <f t="shared" si="1"/>
        <v>0</v>
      </c>
      <c r="G13" s="3">
        <f t="shared" si="2"/>
        <v>0</v>
      </c>
    </row>
    <row r="14" spans="1:7" ht="15.75">
      <c r="A14" s="12">
        <v>41401</v>
      </c>
      <c r="B14" s="13">
        <v>10.9</v>
      </c>
      <c r="C14" s="13">
        <v>15</v>
      </c>
      <c r="D14" s="13">
        <v>13.1</v>
      </c>
      <c r="E14" s="3">
        <f t="shared" si="0"/>
        <v>13.025</v>
      </c>
      <c r="F14" s="2">
        <f t="shared" si="1"/>
        <v>1</v>
      </c>
      <c r="G14" s="3">
        <f t="shared" si="2"/>
        <v>6.975</v>
      </c>
    </row>
    <row r="15" spans="1:7" ht="15.75">
      <c r="A15" s="12">
        <v>41402</v>
      </c>
      <c r="B15" s="13">
        <v>10.5</v>
      </c>
      <c r="C15" s="13">
        <v>18.4</v>
      </c>
      <c r="D15" s="13">
        <v>14.5</v>
      </c>
      <c r="E15" s="3">
        <f t="shared" si="0"/>
        <v>14.475</v>
      </c>
      <c r="F15" s="2">
        <f t="shared" si="1"/>
        <v>1</v>
      </c>
      <c r="G15" s="3">
        <f t="shared" si="2"/>
        <v>5.525</v>
      </c>
    </row>
    <row r="16" spans="1:7" ht="15.75">
      <c r="A16" s="12">
        <v>41403</v>
      </c>
      <c r="B16" s="13">
        <v>12.6</v>
      </c>
      <c r="C16" s="13">
        <v>15.2</v>
      </c>
      <c r="D16" s="13">
        <v>13.3</v>
      </c>
      <c r="E16" s="3">
        <f t="shared" si="0"/>
        <v>13.599999999999998</v>
      </c>
      <c r="F16" s="2">
        <f t="shared" si="1"/>
        <v>1</v>
      </c>
      <c r="G16" s="3">
        <f t="shared" si="2"/>
        <v>6.400000000000002</v>
      </c>
    </row>
    <row r="17" spans="1:7" ht="15.75">
      <c r="A17" s="12">
        <v>41404</v>
      </c>
      <c r="B17" s="13">
        <v>7.8</v>
      </c>
      <c r="C17" s="13">
        <v>11.3</v>
      </c>
      <c r="D17" s="13">
        <v>11.1</v>
      </c>
      <c r="E17" s="3">
        <f t="shared" si="0"/>
        <v>10.325000000000001</v>
      </c>
      <c r="F17" s="2">
        <f t="shared" si="1"/>
        <v>1</v>
      </c>
      <c r="G17" s="3">
        <f t="shared" si="2"/>
        <v>9.674999999999999</v>
      </c>
    </row>
    <row r="18" spans="1:7" ht="15.75">
      <c r="A18" s="12">
        <v>41405</v>
      </c>
      <c r="B18" s="13">
        <v>8.7</v>
      </c>
      <c r="C18" s="13">
        <v>12.5</v>
      </c>
      <c r="D18" s="13">
        <v>11.3</v>
      </c>
      <c r="E18" s="3">
        <f t="shared" si="0"/>
        <v>10.95</v>
      </c>
      <c r="F18" s="2">
        <f t="shared" si="1"/>
        <v>1</v>
      </c>
      <c r="G18" s="3">
        <f t="shared" si="2"/>
        <v>9.05</v>
      </c>
    </row>
    <row r="19" spans="1:7" ht="15.75">
      <c r="A19" s="12">
        <v>41406</v>
      </c>
      <c r="B19" s="13">
        <v>5.2</v>
      </c>
      <c r="C19" s="13">
        <v>8</v>
      </c>
      <c r="D19" s="13">
        <v>10.4</v>
      </c>
      <c r="E19" s="3">
        <f t="shared" si="0"/>
        <v>8.5</v>
      </c>
      <c r="F19" s="2">
        <f t="shared" si="1"/>
        <v>1</v>
      </c>
      <c r="G19" s="3">
        <f t="shared" si="2"/>
        <v>11.5</v>
      </c>
    </row>
    <row r="20" spans="1:7" ht="15.75">
      <c r="A20" s="12">
        <v>41407</v>
      </c>
      <c r="B20" s="13">
        <v>7.6</v>
      </c>
      <c r="C20" s="13">
        <v>11.9</v>
      </c>
      <c r="D20" s="13">
        <v>10.8</v>
      </c>
      <c r="E20" s="3">
        <f t="shared" si="0"/>
        <v>10.275</v>
      </c>
      <c r="F20" s="2">
        <f t="shared" si="1"/>
        <v>1</v>
      </c>
      <c r="G20" s="3">
        <f t="shared" si="2"/>
        <v>9.725</v>
      </c>
    </row>
    <row r="21" spans="1:7" ht="15.75">
      <c r="A21" s="12">
        <v>41408</v>
      </c>
      <c r="B21" s="13">
        <v>8.9</v>
      </c>
      <c r="C21" s="13">
        <v>11.4</v>
      </c>
      <c r="D21" s="13">
        <v>11.8</v>
      </c>
      <c r="E21" s="3">
        <f t="shared" si="0"/>
        <v>10.975000000000001</v>
      </c>
      <c r="F21" s="2">
        <f t="shared" si="1"/>
        <v>1</v>
      </c>
      <c r="G21" s="3">
        <f t="shared" si="2"/>
        <v>9.024999999999999</v>
      </c>
    </row>
    <row r="22" spans="1:7" ht="15.75">
      <c r="A22" s="12">
        <v>41409</v>
      </c>
      <c r="B22" s="13">
        <v>9.7</v>
      </c>
      <c r="C22" s="13">
        <v>11.7</v>
      </c>
      <c r="D22" s="13">
        <v>11.7</v>
      </c>
      <c r="E22" s="3">
        <f t="shared" si="0"/>
        <v>11.2</v>
      </c>
      <c r="F22" s="2">
        <f t="shared" si="1"/>
        <v>1</v>
      </c>
      <c r="G22" s="3">
        <f t="shared" si="2"/>
        <v>8.8</v>
      </c>
    </row>
    <row r="23" spans="1:7" ht="15.75">
      <c r="A23" s="12">
        <v>41410</v>
      </c>
      <c r="B23" s="13">
        <v>8.6</v>
      </c>
      <c r="C23" s="13">
        <v>12.1</v>
      </c>
      <c r="D23" s="13">
        <v>10.2</v>
      </c>
      <c r="E23" s="3">
        <f t="shared" si="0"/>
        <v>10.274999999999999</v>
      </c>
      <c r="F23" s="2">
        <f aca="true" t="shared" si="3" ref="F23:F38">IF(E23&gt;14.99,0,1)</f>
        <v>1</v>
      </c>
      <c r="G23" s="3">
        <f t="shared" si="2"/>
        <v>9.725000000000001</v>
      </c>
    </row>
    <row r="24" spans="1:7" ht="15.75">
      <c r="A24" s="12">
        <v>41411</v>
      </c>
      <c r="B24" s="13">
        <v>7.2</v>
      </c>
      <c r="C24" s="13">
        <v>9.1</v>
      </c>
      <c r="D24" s="13">
        <v>9.2</v>
      </c>
      <c r="E24" s="3">
        <f t="shared" si="0"/>
        <v>8.675</v>
      </c>
      <c r="F24" s="2">
        <f t="shared" si="3"/>
        <v>1</v>
      </c>
      <c r="G24" s="3">
        <f t="shared" si="2"/>
        <v>11.325</v>
      </c>
    </row>
    <row r="25" spans="1:7" ht="15.75">
      <c r="A25" s="12">
        <v>41412</v>
      </c>
      <c r="B25" s="13">
        <v>7.9</v>
      </c>
      <c r="C25" s="13">
        <v>14.3</v>
      </c>
      <c r="D25" s="13">
        <v>16.1</v>
      </c>
      <c r="E25" s="3">
        <f t="shared" si="0"/>
        <v>13.600000000000001</v>
      </c>
      <c r="F25" s="2">
        <f t="shared" si="3"/>
        <v>1</v>
      </c>
      <c r="G25" s="3">
        <f t="shared" si="2"/>
        <v>6.399999999999999</v>
      </c>
    </row>
    <row r="26" spans="1:7" ht="15.75">
      <c r="A26" s="12">
        <v>41413</v>
      </c>
      <c r="B26" s="13">
        <v>9.8</v>
      </c>
      <c r="C26" s="13">
        <v>10.8</v>
      </c>
      <c r="D26" s="13">
        <v>8.9</v>
      </c>
      <c r="E26" s="3">
        <f t="shared" si="0"/>
        <v>9.6</v>
      </c>
      <c r="F26" s="2">
        <f t="shared" si="3"/>
        <v>1</v>
      </c>
      <c r="G26" s="3">
        <f t="shared" si="2"/>
        <v>10.4</v>
      </c>
    </row>
    <row r="27" spans="1:7" ht="15.75">
      <c r="A27" s="12">
        <v>41414</v>
      </c>
      <c r="B27" s="13">
        <v>7.6</v>
      </c>
      <c r="C27" s="13">
        <v>9.2</v>
      </c>
      <c r="D27" s="13">
        <v>8.6</v>
      </c>
      <c r="E27" s="3">
        <f t="shared" si="0"/>
        <v>8.5</v>
      </c>
      <c r="F27" s="2">
        <f t="shared" si="3"/>
        <v>1</v>
      </c>
      <c r="G27" s="3">
        <f t="shared" si="2"/>
        <v>11.5</v>
      </c>
    </row>
    <row r="28" spans="1:7" ht="15.75">
      <c r="A28" s="12">
        <v>41415</v>
      </c>
      <c r="B28" s="13">
        <v>8.2</v>
      </c>
      <c r="C28" s="13">
        <v>10.9</v>
      </c>
      <c r="D28" s="13">
        <v>10.7</v>
      </c>
      <c r="E28" s="3">
        <f t="shared" si="0"/>
        <v>10.125</v>
      </c>
      <c r="F28" s="2">
        <f t="shared" si="3"/>
        <v>1</v>
      </c>
      <c r="G28" s="3">
        <f t="shared" si="2"/>
        <v>9.875</v>
      </c>
    </row>
    <row r="29" spans="1:7" ht="15.75">
      <c r="A29" s="12">
        <v>41416</v>
      </c>
      <c r="B29" s="13">
        <v>7.2</v>
      </c>
      <c r="C29" s="13">
        <v>8.2</v>
      </c>
      <c r="D29" s="13">
        <v>8.1</v>
      </c>
      <c r="E29" s="3">
        <f t="shared" si="0"/>
        <v>7.9</v>
      </c>
      <c r="F29" s="2">
        <f t="shared" si="3"/>
        <v>1</v>
      </c>
      <c r="G29" s="3">
        <f t="shared" si="2"/>
        <v>12.1</v>
      </c>
    </row>
    <row r="30" spans="1:7" ht="15.75">
      <c r="A30" s="12">
        <v>41417</v>
      </c>
      <c r="B30" s="13">
        <v>5.5</v>
      </c>
      <c r="C30" s="13">
        <v>6.8</v>
      </c>
      <c r="D30" s="13">
        <v>4.5</v>
      </c>
      <c r="E30" s="3">
        <f t="shared" si="0"/>
        <v>5.325</v>
      </c>
      <c r="F30" s="2">
        <f t="shared" si="3"/>
        <v>1</v>
      </c>
      <c r="G30" s="3">
        <f t="shared" si="2"/>
        <v>14.675</v>
      </c>
    </row>
    <row r="31" spans="1:7" ht="15.75">
      <c r="A31" s="12">
        <v>41418</v>
      </c>
      <c r="B31" s="13">
        <v>1.5</v>
      </c>
      <c r="C31" s="13">
        <v>7</v>
      </c>
      <c r="D31" s="13">
        <v>4.9</v>
      </c>
      <c r="E31" s="3">
        <f t="shared" si="0"/>
        <v>4.575</v>
      </c>
      <c r="F31" s="2">
        <f t="shared" si="3"/>
        <v>1</v>
      </c>
      <c r="G31" s="3">
        <f t="shared" si="2"/>
        <v>15.425</v>
      </c>
    </row>
    <row r="32" spans="1:7" ht="15.75">
      <c r="A32" s="12">
        <v>41419</v>
      </c>
      <c r="B32" s="13">
        <v>3.9</v>
      </c>
      <c r="C32" s="13">
        <v>10.8</v>
      </c>
      <c r="D32" s="13">
        <v>9.7</v>
      </c>
      <c r="E32" s="3">
        <f t="shared" si="0"/>
        <v>8.524999999999999</v>
      </c>
      <c r="F32" s="2">
        <f t="shared" si="3"/>
        <v>1</v>
      </c>
      <c r="G32" s="3">
        <f t="shared" si="2"/>
        <v>11.475000000000001</v>
      </c>
    </row>
    <row r="33" spans="1:7" ht="15.75">
      <c r="A33" s="12">
        <v>41420</v>
      </c>
      <c r="B33" s="13">
        <v>4.9</v>
      </c>
      <c r="C33" s="13">
        <v>7.3</v>
      </c>
      <c r="D33" s="13">
        <v>9.2</v>
      </c>
      <c r="E33" s="3">
        <f t="shared" si="0"/>
        <v>7.6499999999999995</v>
      </c>
      <c r="F33" s="2">
        <f t="shared" si="3"/>
        <v>1</v>
      </c>
      <c r="G33" s="3">
        <f t="shared" si="2"/>
        <v>12.350000000000001</v>
      </c>
    </row>
    <row r="34" spans="1:7" ht="15.75">
      <c r="A34" s="12">
        <v>41421</v>
      </c>
      <c r="B34" s="13">
        <v>6.6</v>
      </c>
      <c r="C34" s="13">
        <v>16.2</v>
      </c>
      <c r="D34" s="13">
        <v>14.6</v>
      </c>
      <c r="E34" s="3">
        <f t="shared" si="0"/>
        <v>13</v>
      </c>
      <c r="F34" s="2">
        <f t="shared" si="3"/>
        <v>1</v>
      </c>
      <c r="G34" s="3">
        <f t="shared" si="2"/>
        <v>7</v>
      </c>
    </row>
    <row r="35" spans="1:7" ht="15.75">
      <c r="A35" s="12">
        <v>41422</v>
      </c>
      <c r="B35" s="13">
        <v>9.2</v>
      </c>
      <c r="C35" s="13">
        <v>19</v>
      </c>
      <c r="D35" s="13">
        <v>10.3</v>
      </c>
      <c r="E35" s="3">
        <f t="shared" si="0"/>
        <v>12.2</v>
      </c>
      <c r="F35" s="2">
        <f t="shared" si="3"/>
        <v>1</v>
      </c>
      <c r="G35" s="3">
        <f t="shared" si="2"/>
        <v>7.800000000000001</v>
      </c>
    </row>
    <row r="36" spans="1:7" ht="15.75">
      <c r="A36" s="12">
        <v>41423</v>
      </c>
      <c r="B36" s="13">
        <v>8.3</v>
      </c>
      <c r="C36" s="13">
        <v>10</v>
      </c>
      <c r="D36" s="13">
        <v>7.9</v>
      </c>
      <c r="E36" s="3">
        <f t="shared" si="0"/>
        <v>8.525</v>
      </c>
      <c r="F36" s="2">
        <f t="shared" si="3"/>
        <v>1</v>
      </c>
      <c r="G36" s="3">
        <f t="shared" si="2"/>
        <v>11.475</v>
      </c>
    </row>
    <row r="37" spans="1:7" ht="15.75">
      <c r="A37" s="12">
        <v>41424</v>
      </c>
      <c r="B37" s="13">
        <v>6.8</v>
      </c>
      <c r="C37" s="13">
        <v>11.3</v>
      </c>
      <c r="D37" s="13">
        <v>11.4</v>
      </c>
      <c r="E37" s="3">
        <f t="shared" si="0"/>
        <v>10.225</v>
      </c>
      <c r="F37" s="2">
        <f t="shared" si="3"/>
        <v>1</v>
      </c>
      <c r="G37" s="3">
        <f t="shared" si="2"/>
        <v>9.775</v>
      </c>
    </row>
    <row r="38" spans="1:7" ht="16.5" thickBot="1">
      <c r="A38" s="12">
        <v>41425</v>
      </c>
      <c r="B38" s="13">
        <v>8.5</v>
      </c>
      <c r="C38" s="13">
        <v>12.7</v>
      </c>
      <c r="D38" s="13">
        <v>15.5</v>
      </c>
      <c r="E38" s="3">
        <f t="shared" si="0"/>
        <v>13.05</v>
      </c>
      <c r="F38" s="2">
        <f t="shared" si="3"/>
        <v>1</v>
      </c>
      <c r="G38" s="3">
        <f t="shared" si="2"/>
        <v>6.949999999999999</v>
      </c>
    </row>
    <row r="39" spans="1:7" ht="16.5" thickTop="1">
      <c r="A39" s="14"/>
      <c r="B39" s="8"/>
      <c r="C39" s="8"/>
      <c r="D39" s="8"/>
      <c r="E39" s="11"/>
      <c r="F39" s="10"/>
      <c r="G39" s="11"/>
    </row>
    <row r="40" spans="1:7" ht="15.75">
      <c r="A40" s="1"/>
      <c r="B40" s="13">
        <f>SUM(B8:B38)/31</f>
        <v>8.025806451612903</v>
      </c>
      <c r="C40" s="13">
        <f>SUM(C8:C38)/31</f>
        <v>12.7</v>
      </c>
      <c r="D40" s="13">
        <f>SUM(D8:D38)/31</f>
        <v>11.541935483870967</v>
      </c>
      <c r="E40" s="3">
        <f>(B40+C40+D40+D40)/4</f>
        <v>10.952419354838709</v>
      </c>
      <c r="F40" s="2">
        <f>SUM(F8:F38)</f>
        <v>29</v>
      </c>
      <c r="G40" s="3">
        <f>SUM(G8:G38)</f>
        <v>272.5</v>
      </c>
    </row>
    <row r="41" spans="1:7" ht="15.75">
      <c r="A41" s="1"/>
      <c r="B41" s="2"/>
      <c r="C41" s="2"/>
      <c r="D41" s="2"/>
      <c r="E41" s="3"/>
      <c r="F41" s="2"/>
      <c r="G41" s="3"/>
    </row>
    <row r="42" spans="1:7" ht="15.75">
      <c r="A42" s="1"/>
      <c r="B42" s="2"/>
      <c r="C42" s="15" t="s">
        <v>8</v>
      </c>
      <c r="D42" s="2"/>
      <c r="E42" s="3">
        <f>G40</f>
        <v>272.5</v>
      </c>
      <c r="F42" s="2"/>
      <c r="G42" s="3"/>
    </row>
    <row r="43" spans="1:7" ht="15.75">
      <c r="A43" s="1"/>
      <c r="B43" s="2"/>
      <c r="C43" s="15" t="s">
        <v>9</v>
      </c>
      <c r="D43" s="2"/>
      <c r="E43" s="3">
        <f>IF(F40=0,0,G40/F40)</f>
        <v>9.39655172413793</v>
      </c>
      <c r="F43" s="2"/>
      <c r="G43" s="3"/>
    </row>
    <row r="44" spans="1:7" ht="15.75">
      <c r="A44" s="1"/>
      <c r="B44" s="2"/>
      <c r="C44" s="15" t="s">
        <v>10</v>
      </c>
      <c r="D44" s="2"/>
      <c r="E44" s="21">
        <f>F40</f>
        <v>29</v>
      </c>
      <c r="F44" s="2"/>
      <c r="G44" s="3"/>
    </row>
    <row r="45" spans="1:7" ht="15.75">
      <c r="A45" s="1"/>
      <c r="B45" s="2"/>
      <c r="C45" s="15" t="s">
        <v>11</v>
      </c>
      <c r="D45" s="2"/>
      <c r="E45" s="3">
        <f>20-E43</f>
        <v>10.60344827586207</v>
      </c>
      <c r="F45" s="2"/>
      <c r="G45" s="3"/>
    </row>
    <row r="46" spans="2:7" ht="13.5">
      <c r="B46" s="18"/>
      <c r="C46" s="18"/>
      <c r="D46" s="18"/>
      <c r="E46" s="19"/>
      <c r="F46" s="18"/>
      <c r="G46" s="19"/>
    </row>
    <row r="48" spans="2:7" ht="13.5">
      <c r="B48" s="18"/>
      <c r="C48" s="18"/>
      <c r="D48" s="18"/>
      <c r="E48" s="19"/>
      <c r="F48" s="18"/>
      <c r="G48" s="19"/>
    </row>
    <row r="49" spans="1:7" ht="13.5">
      <c r="A49" s="22"/>
      <c r="B49" s="22"/>
      <c r="C49" s="22"/>
      <c r="D49" s="22"/>
      <c r="E49" s="23"/>
      <c r="F49" s="22"/>
      <c r="G49" s="23"/>
    </row>
    <row r="50" spans="2:7" ht="13.5">
      <c r="B50" s="18"/>
      <c r="C50" s="18"/>
      <c r="D50" s="18"/>
      <c r="E50" s="19"/>
      <c r="F50" s="18"/>
      <c r="G50" s="19"/>
    </row>
    <row r="51" spans="2:7" ht="13.5">
      <c r="B51" s="18"/>
      <c r="C51" s="18"/>
      <c r="D51" s="18"/>
      <c r="E51" s="19"/>
      <c r="F51" s="18"/>
      <c r="G51" s="19"/>
    </row>
    <row r="52" spans="2:7" ht="13.5">
      <c r="B52" s="18"/>
      <c r="C52" s="18"/>
      <c r="D52" s="18"/>
      <c r="E52" s="19"/>
      <c r="F52" s="18"/>
      <c r="G52" s="19"/>
    </row>
    <row r="53" spans="2:7" ht="13.5">
      <c r="B53" s="18"/>
      <c r="C53" s="18"/>
      <c r="D53" s="18"/>
      <c r="E53" s="19"/>
      <c r="F53" s="18"/>
      <c r="G53" s="19"/>
    </row>
    <row r="54" spans="2:7" ht="13.5">
      <c r="B54" s="18"/>
      <c r="C54" s="18"/>
      <c r="D54" s="18"/>
      <c r="E54" s="19"/>
      <c r="F54" s="18"/>
      <c r="G54" s="19"/>
    </row>
    <row r="55" spans="2:7" ht="13.5">
      <c r="B55" s="18"/>
      <c r="C55" s="18"/>
      <c r="D55" s="18"/>
      <c r="E55" s="19"/>
      <c r="F55" s="18"/>
      <c r="G55" s="19"/>
    </row>
  </sheetData>
  <sheetProtection/>
  <mergeCells count="1">
    <mergeCell ref="A2:G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Petit</dc:creator>
  <cp:keywords/>
  <dc:description/>
  <cp:lastModifiedBy>Anabela Chaves</cp:lastModifiedBy>
  <cp:lastPrinted>2011-06-07T08:08:00Z</cp:lastPrinted>
  <dcterms:created xsi:type="dcterms:W3CDTF">1998-10-06T12:21:52Z</dcterms:created>
  <dcterms:modified xsi:type="dcterms:W3CDTF">2013-09-03T10:20:31Z</dcterms:modified>
  <cp:category/>
  <cp:version/>
  <cp:contentType/>
  <cp:contentStatus/>
</cp:coreProperties>
</file>