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955" windowHeight="9990" tabRatio="651" activeTab="11"/>
  </bookViews>
  <sheets>
    <sheet name="septembre" sheetId="1" r:id="rId1"/>
    <sheet name="octobre" sheetId="2" r:id="rId2"/>
    <sheet name="novembre" sheetId="3" r:id="rId3"/>
    <sheet name="décembre" sheetId="4" r:id="rId4"/>
    <sheet name="janvier" sheetId="5" r:id="rId5"/>
    <sheet name="février" sheetId="6" r:id="rId6"/>
    <sheet name="mars" sheetId="7" r:id="rId7"/>
    <sheet name="avril" sheetId="8" r:id="rId8"/>
    <sheet name="mai" sheetId="9" r:id="rId9"/>
    <sheet name="juin" sheetId="10" r:id="rId10"/>
    <sheet name="juillet" sheetId="11" r:id="rId11"/>
    <sheet name="août" sheetId="12" r:id="rId12"/>
  </sheets>
  <definedNames/>
  <calcPr fullCalcOnLoad="1"/>
</workbook>
</file>

<file path=xl/sharedStrings.xml><?xml version="1.0" encoding="utf-8"?>
<sst xmlns="http://schemas.openxmlformats.org/spreadsheetml/2006/main" count="158" uniqueCount="26">
  <si>
    <t>HEIZTAGE (z) UND HEIZGRADTAGE (=Gradtagszahl Gt)</t>
  </si>
  <si>
    <t>Tag</t>
  </si>
  <si>
    <t>t7 Uhr</t>
  </si>
  <si>
    <t>t14 Uhr</t>
  </si>
  <si>
    <t>t21 Uhr</t>
  </si>
  <si>
    <t>t am</t>
  </si>
  <si>
    <t>z</t>
  </si>
  <si>
    <t>Gt</t>
  </si>
  <si>
    <t>1)Heizgradtag:</t>
  </si>
  <si>
    <t>2)Gt/z:</t>
  </si>
  <si>
    <t>3)Heiztage:</t>
  </si>
  <si>
    <t>4)tz(20-(Gt/z)):</t>
  </si>
  <si>
    <t xml:space="preserve">                                                                                                                 </t>
  </si>
  <si>
    <t xml:space="preserve">  </t>
  </si>
  <si>
    <t>Januar 2021</t>
  </si>
  <si>
    <t>Februar 2021</t>
  </si>
  <si>
    <t>März 2021</t>
  </si>
  <si>
    <t>April 2021</t>
  </si>
  <si>
    <t>Juni 2021</t>
  </si>
  <si>
    <t>Juli 2021</t>
  </si>
  <si>
    <t>September 2020</t>
  </si>
  <si>
    <t>Oktober 2020</t>
  </si>
  <si>
    <t>November 2020</t>
  </si>
  <si>
    <t>Dezember 2020</t>
  </si>
  <si>
    <t>Mai 2021</t>
  </si>
  <si>
    <t>August 2021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</si>
</sst>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\-m\-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1"/>
      <name val="Franklin Gothic Demi"/>
      <family val="2"/>
    </font>
    <font>
      <sz val="10"/>
      <name val="Franklin Gothic Dem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/>
      <right/>
      <top/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17" fontId="4" fillId="0" borderId="0" xfId="0" applyNumberFormat="1" applyFont="1" applyAlignment="1">
      <alignment horizontal="centerContinuous"/>
    </xf>
    <xf numFmtId="0" fontId="2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10" xfId="49"/>
    <cellStyle name="Normal 11" xfId="50"/>
    <cellStyle name="Normal 12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t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11.421875" style="17" customWidth="1"/>
    <col min="2" max="4" width="11.421875" style="18" customWidth="1"/>
    <col min="5" max="5" width="11.421875" style="19" customWidth="1"/>
    <col min="6" max="6" width="12.421875" style="18" customWidth="1"/>
    <col min="7" max="7" width="11.421875" style="19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1"/>
      <c r="B2" s="2"/>
      <c r="C2" s="2"/>
      <c r="D2" s="2"/>
      <c r="E2" s="3"/>
      <c r="F2" s="2"/>
      <c r="G2" s="3"/>
    </row>
    <row r="3" spans="1:7" s="24" customFormat="1" ht="15.75">
      <c r="A3" s="23" t="s">
        <v>20</v>
      </c>
      <c r="B3" s="23"/>
      <c r="C3" s="23"/>
      <c r="D3" s="23"/>
      <c r="E3" s="23"/>
      <c r="F3" s="23"/>
      <c r="G3" s="23"/>
    </row>
    <row r="4" spans="1:7" ht="15.75">
      <c r="A4" s="1"/>
      <c r="B4" s="2"/>
      <c r="C4" s="2"/>
      <c r="D4" s="2"/>
      <c r="E4" s="3"/>
      <c r="F4" s="2"/>
      <c r="G4" s="3"/>
    </row>
    <row r="5" spans="1:7" ht="15.75">
      <c r="A5" s="4" t="s">
        <v>0</v>
      </c>
      <c r="B5" s="4"/>
      <c r="C5" s="4"/>
      <c r="D5" s="4"/>
      <c r="E5" s="5"/>
      <c r="F5" s="4"/>
      <c r="G5" s="5"/>
    </row>
    <row r="6" spans="1:7" ht="15.75">
      <c r="A6" s="1"/>
      <c r="B6" s="2"/>
      <c r="C6" s="2"/>
      <c r="D6" s="2"/>
      <c r="E6" s="3"/>
      <c r="F6" s="2"/>
      <c r="G6" s="3"/>
    </row>
    <row r="7" spans="1:7" ht="16.5" thickBot="1">
      <c r="A7" s="2" t="s">
        <v>1</v>
      </c>
      <c r="B7" s="6" t="s">
        <v>2</v>
      </c>
      <c r="C7" s="6" t="s">
        <v>3</v>
      </c>
      <c r="D7" s="6" t="s">
        <v>4</v>
      </c>
      <c r="E7" s="7" t="s">
        <v>5</v>
      </c>
      <c r="F7" s="2" t="s">
        <v>6</v>
      </c>
      <c r="G7" s="3" t="s">
        <v>7</v>
      </c>
    </row>
    <row r="8" spans="1:7" ht="16.5" thickTop="1">
      <c r="A8" s="8"/>
      <c r="B8" s="8"/>
      <c r="C8" s="8"/>
      <c r="D8" s="8"/>
      <c r="E8" s="9"/>
      <c r="F8" s="10"/>
      <c r="G8" s="11"/>
    </row>
    <row r="9" spans="1:7" ht="15.75">
      <c r="A9" s="12">
        <v>44075</v>
      </c>
      <c r="B9" s="25">
        <v>11.9</v>
      </c>
      <c r="C9" s="25">
        <v>14.1</v>
      </c>
      <c r="D9" s="25">
        <v>14.8</v>
      </c>
      <c r="E9" s="7">
        <f aca="true" t="shared" si="0" ref="E9:E38">(B9+C9+D9+D9)/4</f>
        <v>13.899999999999999</v>
      </c>
      <c r="F9" s="2">
        <f aca="true" t="shared" si="1" ref="F9:F38">IF(E9&gt;14.99,0,1)</f>
        <v>1</v>
      </c>
      <c r="G9" s="3">
        <f aca="true" t="shared" si="2" ref="G9:G38">IF(F9=0,0,20-E9)</f>
        <v>6.100000000000001</v>
      </c>
    </row>
    <row r="10" spans="1:7" ht="15.75">
      <c r="A10" s="12">
        <v>44076</v>
      </c>
      <c r="B10" s="25">
        <v>12</v>
      </c>
      <c r="C10" s="25">
        <v>18.1</v>
      </c>
      <c r="D10" s="25">
        <v>16.9</v>
      </c>
      <c r="E10" s="7">
        <f t="shared" si="0"/>
        <v>15.975</v>
      </c>
      <c r="F10" s="2">
        <f t="shared" si="1"/>
        <v>0</v>
      </c>
      <c r="G10" s="3">
        <f t="shared" si="2"/>
        <v>0</v>
      </c>
    </row>
    <row r="11" spans="1:7" ht="15.75">
      <c r="A11" s="12">
        <v>44077</v>
      </c>
      <c r="B11" s="25">
        <v>11.9</v>
      </c>
      <c r="C11" s="25">
        <v>18</v>
      </c>
      <c r="D11" s="25">
        <v>21</v>
      </c>
      <c r="E11" s="7">
        <f t="shared" si="0"/>
        <v>17.975</v>
      </c>
      <c r="F11" s="2">
        <f t="shared" si="1"/>
        <v>0</v>
      </c>
      <c r="G11" s="3">
        <f t="shared" si="2"/>
        <v>0</v>
      </c>
    </row>
    <row r="12" spans="1:7" ht="15.75">
      <c r="A12" s="12">
        <v>44078</v>
      </c>
      <c r="B12" s="25">
        <v>18.6</v>
      </c>
      <c r="C12" s="25">
        <v>25.4</v>
      </c>
      <c r="D12" s="25">
        <v>24.7</v>
      </c>
      <c r="E12" s="7">
        <f t="shared" si="0"/>
        <v>23.35</v>
      </c>
      <c r="F12" s="2">
        <f t="shared" si="1"/>
        <v>0</v>
      </c>
      <c r="G12" s="3">
        <f t="shared" si="2"/>
        <v>0</v>
      </c>
    </row>
    <row r="13" spans="1:7" ht="15.75">
      <c r="A13" s="12">
        <v>44079</v>
      </c>
      <c r="B13" s="25">
        <v>15.3</v>
      </c>
      <c r="C13" s="25">
        <v>18</v>
      </c>
      <c r="D13" s="25">
        <v>15.9</v>
      </c>
      <c r="E13" s="7">
        <f t="shared" si="0"/>
        <v>16.275</v>
      </c>
      <c r="F13" s="2">
        <f t="shared" si="1"/>
        <v>0</v>
      </c>
      <c r="G13" s="3">
        <f t="shared" si="2"/>
        <v>0</v>
      </c>
    </row>
    <row r="14" spans="1:7" ht="15.75">
      <c r="A14" s="12">
        <v>44080</v>
      </c>
      <c r="B14" s="25">
        <v>9.7</v>
      </c>
      <c r="C14" s="25">
        <v>16.7</v>
      </c>
      <c r="D14" s="25">
        <v>14.7</v>
      </c>
      <c r="E14" s="7">
        <f t="shared" si="0"/>
        <v>13.95</v>
      </c>
      <c r="F14" s="2">
        <f t="shared" si="1"/>
        <v>1</v>
      </c>
      <c r="G14" s="3">
        <f t="shared" si="2"/>
        <v>6.050000000000001</v>
      </c>
    </row>
    <row r="15" spans="1:7" ht="15.75">
      <c r="A15" s="12">
        <v>44081</v>
      </c>
      <c r="B15" s="25">
        <v>9.1</v>
      </c>
      <c r="C15" s="25">
        <v>19</v>
      </c>
      <c r="D15" s="25">
        <v>17.7</v>
      </c>
      <c r="E15" s="7">
        <f t="shared" si="0"/>
        <v>15.875</v>
      </c>
      <c r="F15" s="2">
        <f t="shared" si="1"/>
        <v>0</v>
      </c>
      <c r="G15" s="3">
        <f t="shared" si="2"/>
        <v>0</v>
      </c>
    </row>
    <row r="16" spans="1:7" ht="15.75">
      <c r="A16" s="12">
        <v>44082</v>
      </c>
      <c r="B16" s="25">
        <v>10.6</v>
      </c>
      <c r="C16" s="25">
        <v>21.9</v>
      </c>
      <c r="D16" s="25">
        <v>20.5</v>
      </c>
      <c r="E16" s="7">
        <f t="shared" si="0"/>
        <v>18.375</v>
      </c>
      <c r="F16" s="2">
        <f t="shared" si="1"/>
        <v>0</v>
      </c>
      <c r="G16" s="3">
        <f t="shared" si="2"/>
        <v>0</v>
      </c>
    </row>
    <row r="17" spans="1:7" ht="15.75">
      <c r="A17" s="12">
        <v>44083</v>
      </c>
      <c r="B17" s="25">
        <v>13.8</v>
      </c>
      <c r="C17" s="25">
        <v>20.7</v>
      </c>
      <c r="D17" s="25">
        <v>21.1</v>
      </c>
      <c r="E17" s="7">
        <f t="shared" si="0"/>
        <v>19.175</v>
      </c>
      <c r="F17" s="2">
        <f t="shared" si="1"/>
        <v>0</v>
      </c>
      <c r="G17" s="3">
        <f t="shared" si="2"/>
        <v>0</v>
      </c>
    </row>
    <row r="18" spans="1:7" ht="15.75">
      <c r="A18" s="12">
        <v>44084</v>
      </c>
      <c r="B18" s="25">
        <v>16.4</v>
      </c>
      <c r="C18" s="25">
        <v>20.5</v>
      </c>
      <c r="D18" s="25">
        <v>20.1</v>
      </c>
      <c r="E18" s="7">
        <f t="shared" si="0"/>
        <v>19.275</v>
      </c>
      <c r="F18" s="2">
        <f t="shared" si="1"/>
        <v>0</v>
      </c>
      <c r="G18" s="3">
        <f t="shared" si="2"/>
        <v>0</v>
      </c>
    </row>
    <row r="19" spans="1:7" ht="15.75">
      <c r="A19" s="12">
        <v>44085</v>
      </c>
      <c r="B19" s="25">
        <v>13.3</v>
      </c>
      <c r="C19" s="25">
        <v>22.5</v>
      </c>
      <c r="D19" s="25">
        <v>20.2</v>
      </c>
      <c r="E19" s="7">
        <f t="shared" si="0"/>
        <v>19.05</v>
      </c>
      <c r="F19" s="2">
        <f t="shared" si="1"/>
        <v>0</v>
      </c>
      <c r="G19" s="3">
        <f t="shared" si="2"/>
        <v>0</v>
      </c>
    </row>
    <row r="20" spans="1:7" ht="15.75">
      <c r="A20" s="12">
        <v>44086</v>
      </c>
      <c r="B20" s="25">
        <v>14.7</v>
      </c>
      <c r="C20" s="25">
        <v>24.9</v>
      </c>
      <c r="D20" s="25">
        <v>20.4</v>
      </c>
      <c r="E20" s="7">
        <f t="shared" si="0"/>
        <v>20.099999999999998</v>
      </c>
      <c r="F20" s="2">
        <f t="shared" si="1"/>
        <v>0</v>
      </c>
      <c r="G20" s="3">
        <f t="shared" si="2"/>
        <v>0</v>
      </c>
    </row>
    <row r="21" spans="1:7" ht="15.75">
      <c r="A21" s="12">
        <v>44087</v>
      </c>
      <c r="B21" s="25">
        <v>11.2</v>
      </c>
      <c r="C21" s="25">
        <v>23.6</v>
      </c>
      <c r="D21" s="25">
        <v>22.4</v>
      </c>
      <c r="E21" s="7">
        <f t="shared" si="0"/>
        <v>19.9</v>
      </c>
      <c r="F21" s="2">
        <f t="shared" si="1"/>
        <v>0</v>
      </c>
      <c r="G21" s="3">
        <f t="shared" si="2"/>
        <v>0</v>
      </c>
    </row>
    <row r="22" spans="1:7" ht="15.75">
      <c r="A22" s="12">
        <v>44088</v>
      </c>
      <c r="B22" s="25">
        <v>17.3</v>
      </c>
      <c r="C22" s="25">
        <v>27</v>
      </c>
      <c r="D22" s="25">
        <v>26.2</v>
      </c>
      <c r="E22" s="7">
        <f t="shared" si="0"/>
        <v>24.175</v>
      </c>
      <c r="F22" s="2">
        <f t="shared" si="1"/>
        <v>0</v>
      </c>
      <c r="G22" s="3">
        <f t="shared" si="2"/>
        <v>0</v>
      </c>
    </row>
    <row r="23" spans="1:7" ht="15.75">
      <c r="A23" s="12">
        <v>44089</v>
      </c>
      <c r="B23" s="25">
        <v>18.8</v>
      </c>
      <c r="C23" s="25">
        <v>28.9</v>
      </c>
      <c r="D23" s="25">
        <v>26.4</v>
      </c>
      <c r="E23" s="7">
        <f t="shared" si="0"/>
        <v>25.125</v>
      </c>
      <c r="F23" s="2">
        <f t="shared" si="1"/>
        <v>0</v>
      </c>
      <c r="G23" s="3">
        <f t="shared" si="2"/>
        <v>0</v>
      </c>
    </row>
    <row r="24" spans="1:7" ht="15.75">
      <c r="A24" s="12">
        <v>44090</v>
      </c>
      <c r="B24" s="25">
        <v>21.1</v>
      </c>
      <c r="C24" s="25">
        <v>31.1</v>
      </c>
      <c r="D24" s="25">
        <v>21.1</v>
      </c>
      <c r="E24" s="7">
        <f t="shared" si="0"/>
        <v>23.6</v>
      </c>
      <c r="F24" s="2">
        <f t="shared" si="1"/>
        <v>0</v>
      </c>
      <c r="G24" s="3">
        <f t="shared" si="2"/>
        <v>0</v>
      </c>
    </row>
    <row r="25" spans="1:7" ht="15.75">
      <c r="A25" s="12">
        <v>44091</v>
      </c>
      <c r="B25" s="25">
        <v>14.9</v>
      </c>
      <c r="C25" s="25">
        <v>20.5</v>
      </c>
      <c r="D25" s="25">
        <v>18.2</v>
      </c>
      <c r="E25" s="7">
        <f t="shared" si="0"/>
        <v>17.95</v>
      </c>
      <c r="F25" s="2">
        <f t="shared" si="1"/>
        <v>0</v>
      </c>
      <c r="G25" s="3">
        <f t="shared" si="2"/>
        <v>0</v>
      </c>
    </row>
    <row r="26" spans="1:7" ht="15.75">
      <c r="A26" s="12">
        <v>44092</v>
      </c>
      <c r="B26" s="25">
        <v>11.5</v>
      </c>
      <c r="C26" s="25">
        <v>22.5</v>
      </c>
      <c r="D26" s="25">
        <v>20.3</v>
      </c>
      <c r="E26" s="7">
        <f t="shared" si="0"/>
        <v>18.65</v>
      </c>
      <c r="F26" s="2">
        <f t="shared" si="1"/>
        <v>0</v>
      </c>
      <c r="G26" s="3">
        <f t="shared" si="2"/>
        <v>0</v>
      </c>
    </row>
    <row r="27" spans="1:7" ht="15.75">
      <c r="A27" s="12">
        <v>44093</v>
      </c>
      <c r="B27" s="25">
        <v>13.7</v>
      </c>
      <c r="C27" s="25">
        <v>23.5</v>
      </c>
      <c r="D27" s="25">
        <v>23.2</v>
      </c>
      <c r="E27" s="7">
        <f t="shared" si="0"/>
        <v>20.900000000000002</v>
      </c>
      <c r="F27" s="2">
        <f t="shared" si="1"/>
        <v>0</v>
      </c>
      <c r="G27" s="3">
        <f t="shared" si="2"/>
        <v>0</v>
      </c>
    </row>
    <row r="28" spans="1:7" ht="15.75">
      <c r="A28" s="12">
        <v>44094</v>
      </c>
      <c r="B28" s="25">
        <v>16.2</v>
      </c>
      <c r="C28" s="25">
        <v>23.1</v>
      </c>
      <c r="D28" s="25">
        <v>20.9</v>
      </c>
      <c r="E28" s="7">
        <f t="shared" si="0"/>
        <v>20.275</v>
      </c>
      <c r="F28" s="2">
        <f t="shared" si="1"/>
        <v>0</v>
      </c>
      <c r="G28" s="3">
        <f t="shared" si="2"/>
        <v>0</v>
      </c>
    </row>
    <row r="29" spans="1:7" ht="15.75">
      <c r="A29" s="12">
        <v>44095</v>
      </c>
      <c r="B29" s="25">
        <v>14.5</v>
      </c>
      <c r="C29" s="25">
        <v>23</v>
      </c>
      <c r="D29" s="25">
        <v>19.7</v>
      </c>
      <c r="E29" s="7">
        <f t="shared" si="0"/>
        <v>19.225</v>
      </c>
      <c r="F29" s="2">
        <f t="shared" si="1"/>
        <v>0</v>
      </c>
      <c r="G29" s="3">
        <f t="shared" si="2"/>
        <v>0</v>
      </c>
    </row>
    <row r="30" spans="1:7" ht="15.75">
      <c r="A30" s="12">
        <v>44096</v>
      </c>
      <c r="B30" s="25">
        <v>14</v>
      </c>
      <c r="C30" s="25">
        <v>22.5</v>
      </c>
      <c r="D30" s="25">
        <v>19.5</v>
      </c>
      <c r="E30" s="7">
        <f t="shared" si="0"/>
        <v>18.875</v>
      </c>
      <c r="F30" s="2">
        <f t="shared" si="1"/>
        <v>0</v>
      </c>
      <c r="G30" s="3">
        <f t="shared" si="2"/>
        <v>0</v>
      </c>
    </row>
    <row r="31" spans="1:7" ht="15.75">
      <c r="A31" s="12">
        <v>44097</v>
      </c>
      <c r="B31" s="25">
        <v>12.7</v>
      </c>
      <c r="C31" s="25">
        <v>19.8</v>
      </c>
      <c r="D31" s="25">
        <v>18.7</v>
      </c>
      <c r="E31" s="7">
        <f t="shared" si="0"/>
        <v>17.475</v>
      </c>
      <c r="F31" s="2">
        <f t="shared" si="1"/>
        <v>0</v>
      </c>
      <c r="G31" s="3">
        <f t="shared" si="2"/>
        <v>0</v>
      </c>
    </row>
    <row r="32" spans="1:7" ht="15.75">
      <c r="A32" s="12">
        <v>44098</v>
      </c>
      <c r="B32" s="25">
        <v>11</v>
      </c>
      <c r="C32" s="25">
        <v>15.1</v>
      </c>
      <c r="D32" s="25">
        <v>14.1</v>
      </c>
      <c r="E32" s="7">
        <f t="shared" si="0"/>
        <v>13.575000000000001</v>
      </c>
      <c r="F32" s="2">
        <f t="shared" si="1"/>
        <v>1</v>
      </c>
      <c r="G32" s="3">
        <f t="shared" si="2"/>
        <v>6.424999999999999</v>
      </c>
    </row>
    <row r="33" spans="1:7" ht="15.75">
      <c r="A33" s="12">
        <v>44099</v>
      </c>
      <c r="B33" s="25">
        <v>7.6</v>
      </c>
      <c r="C33" s="25">
        <v>9.5</v>
      </c>
      <c r="D33" s="25">
        <v>8.5</v>
      </c>
      <c r="E33" s="7">
        <f t="shared" si="0"/>
        <v>8.525</v>
      </c>
      <c r="F33" s="2">
        <f t="shared" si="1"/>
        <v>1</v>
      </c>
      <c r="G33" s="3">
        <f t="shared" si="2"/>
        <v>11.475</v>
      </c>
    </row>
    <row r="34" spans="1:7" ht="15.75">
      <c r="A34" s="12">
        <v>44100</v>
      </c>
      <c r="B34" s="25">
        <v>7.1</v>
      </c>
      <c r="C34" s="25">
        <v>9.8</v>
      </c>
      <c r="D34" s="25">
        <v>8.9</v>
      </c>
      <c r="E34" s="7">
        <f t="shared" si="0"/>
        <v>8.674999999999999</v>
      </c>
      <c r="F34" s="2">
        <f t="shared" si="1"/>
        <v>1</v>
      </c>
      <c r="G34" s="3">
        <f t="shared" si="2"/>
        <v>11.325000000000001</v>
      </c>
    </row>
    <row r="35" spans="1:7" ht="15.75">
      <c r="A35" s="12">
        <v>44101</v>
      </c>
      <c r="B35" s="25">
        <v>8.4</v>
      </c>
      <c r="C35" s="25">
        <v>9.7</v>
      </c>
      <c r="D35" s="25">
        <v>9.1</v>
      </c>
      <c r="E35" s="7">
        <f t="shared" si="0"/>
        <v>9.075000000000001</v>
      </c>
      <c r="F35" s="2">
        <f t="shared" si="1"/>
        <v>1</v>
      </c>
      <c r="G35" s="3">
        <f t="shared" si="2"/>
        <v>10.924999999999999</v>
      </c>
    </row>
    <row r="36" spans="1:7" ht="15.75">
      <c r="A36" s="12">
        <v>44102</v>
      </c>
      <c r="B36" s="25">
        <v>7.4</v>
      </c>
      <c r="C36" s="25">
        <v>10.4</v>
      </c>
      <c r="D36" s="25">
        <v>8.5</v>
      </c>
      <c r="E36" s="7">
        <f t="shared" si="0"/>
        <v>8.7</v>
      </c>
      <c r="F36" s="2">
        <f t="shared" si="1"/>
        <v>1</v>
      </c>
      <c r="G36" s="3">
        <f t="shared" si="2"/>
        <v>11.3</v>
      </c>
    </row>
    <row r="37" spans="1:7" ht="15.75">
      <c r="A37" s="12">
        <v>44103</v>
      </c>
      <c r="B37" s="25">
        <v>11</v>
      </c>
      <c r="C37" s="25">
        <v>11.6</v>
      </c>
      <c r="D37" s="25">
        <v>13.4</v>
      </c>
      <c r="E37" s="7">
        <f t="shared" si="0"/>
        <v>12.35</v>
      </c>
      <c r="F37" s="2">
        <f t="shared" si="1"/>
        <v>1</v>
      </c>
      <c r="G37" s="3">
        <f t="shared" si="2"/>
        <v>7.65</v>
      </c>
    </row>
    <row r="38" spans="1:7" ht="16.5" thickBot="1">
      <c r="A38" s="12">
        <v>44104</v>
      </c>
      <c r="B38" s="25">
        <v>13</v>
      </c>
      <c r="C38" s="25">
        <v>13.9</v>
      </c>
      <c r="D38" s="25">
        <v>13.7</v>
      </c>
      <c r="E38" s="7">
        <f t="shared" si="0"/>
        <v>13.575</v>
      </c>
      <c r="F38" s="2">
        <f t="shared" si="1"/>
        <v>1</v>
      </c>
      <c r="G38" s="3">
        <f t="shared" si="2"/>
        <v>6.425000000000001</v>
      </c>
    </row>
    <row r="39" spans="1:7" ht="16.5" thickTop="1">
      <c r="A39" s="14"/>
      <c r="B39" s="8"/>
      <c r="C39" s="8"/>
      <c r="D39" s="8"/>
      <c r="E39" s="9"/>
      <c r="F39" s="10"/>
      <c r="G39" s="11"/>
    </row>
    <row r="40" spans="1:7" ht="15.75">
      <c r="A40" s="1"/>
      <c r="B40" s="13">
        <f>SUM(B9:B38)/30</f>
        <v>12.956666666666667</v>
      </c>
      <c r="C40" s="13">
        <f>SUM(C9:C38)/30</f>
        <v>19.51</v>
      </c>
      <c r="D40" s="13">
        <f>SUM(D9:D38)/30</f>
        <v>18.026666666666667</v>
      </c>
      <c r="E40" s="7">
        <f>(B40+C40+D40+D40)/4</f>
        <v>17.130000000000003</v>
      </c>
      <c r="F40" s="2">
        <f>SUM(F9:F38)</f>
        <v>9</v>
      </c>
      <c r="G40" s="3">
        <f>SUM(G9:G38)</f>
        <v>77.67500000000001</v>
      </c>
    </row>
    <row r="41" spans="1:7" ht="15.75">
      <c r="A41" s="1"/>
      <c r="B41" s="2"/>
      <c r="C41" s="2"/>
      <c r="D41" s="2"/>
      <c r="E41" s="7"/>
      <c r="F41" s="2"/>
      <c r="G41" s="3"/>
    </row>
    <row r="42" spans="1:7" ht="15.75">
      <c r="A42" s="1"/>
      <c r="B42" s="2"/>
      <c r="C42" s="15" t="s">
        <v>8</v>
      </c>
      <c r="D42" s="2"/>
      <c r="E42" s="7">
        <f>G40</f>
        <v>77.67500000000001</v>
      </c>
      <c r="F42" s="2"/>
      <c r="G42" s="3"/>
    </row>
    <row r="43" spans="1:7" ht="15.75">
      <c r="A43" s="1"/>
      <c r="B43" s="2"/>
      <c r="C43" s="15" t="s">
        <v>9</v>
      </c>
      <c r="D43" s="2"/>
      <c r="E43" s="7">
        <f>IF(F40=0,0,G40/F40)</f>
        <v>8.630555555555556</v>
      </c>
      <c r="F43" s="2"/>
      <c r="G43" s="3"/>
    </row>
    <row r="44" spans="1:7" ht="15.75">
      <c r="A44" s="1"/>
      <c r="B44" s="2"/>
      <c r="C44" s="15" t="s">
        <v>10</v>
      </c>
      <c r="D44" s="2"/>
      <c r="E44" s="16">
        <f>F40</f>
        <v>9</v>
      </c>
      <c r="F44" s="2"/>
      <c r="G44" s="3"/>
    </row>
    <row r="45" spans="1:7" ht="15.75">
      <c r="A45" s="1"/>
      <c r="B45" s="2"/>
      <c r="C45" s="15" t="s">
        <v>11</v>
      </c>
      <c r="D45" s="2"/>
      <c r="E45" s="7">
        <f>20-E43</f>
        <v>11.369444444444444</v>
      </c>
      <c r="F45" s="2"/>
      <c r="G45" s="3"/>
    </row>
    <row r="48" spans="1:7" ht="15.75">
      <c r="A48" s="4"/>
      <c r="B48" s="4"/>
      <c r="C48" s="4"/>
      <c r="D48" s="4"/>
      <c r="E48" s="5"/>
      <c r="F48" s="4"/>
      <c r="G48" s="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6">
      <selection activeCell="F39" sqref="F39"/>
    </sheetView>
  </sheetViews>
  <sheetFormatPr defaultColWidth="10.7109375" defaultRowHeight="12.75"/>
  <cols>
    <col min="1" max="1" width="11.421875" style="0" bestFit="1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8" ht="15.75">
      <c r="A2" s="23" t="s">
        <v>18</v>
      </c>
      <c r="B2" s="23"/>
      <c r="C2" s="23"/>
      <c r="D2" s="23"/>
      <c r="E2" s="23"/>
      <c r="F2" s="23"/>
      <c r="G2" s="23"/>
      <c r="H2" s="24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44348</v>
      </c>
      <c r="B8" s="25">
        <v>10.7</v>
      </c>
      <c r="C8" s="25">
        <v>20.6</v>
      </c>
      <c r="D8" s="25">
        <v>21.3</v>
      </c>
      <c r="E8" s="3">
        <f aca="true" t="shared" si="0" ref="E8:E37">(B8+C8+D8+D8)/4</f>
        <v>18.475</v>
      </c>
      <c r="F8" s="2">
        <f aca="true" t="shared" si="1" ref="F8:F37">IF(E8&gt;14.99,0,1)</f>
        <v>0</v>
      </c>
      <c r="G8" s="3">
        <f aca="true" t="shared" si="2" ref="G8:G37">IF(F8=0,0,20-E8)</f>
        <v>0</v>
      </c>
    </row>
    <row r="9" spans="1:7" ht="15.75">
      <c r="A9" s="12">
        <v>44349</v>
      </c>
      <c r="B9" s="25">
        <v>12.8</v>
      </c>
      <c r="C9" s="25">
        <v>23.2</v>
      </c>
      <c r="D9" s="25">
        <v>21.9</v>
      </c>
      <c r="E9" s="3">
        <f t="shared" si="0"/>
        <v>19.95</v>
      </c>
      <c r="F9" s="2">
        <f t="shared" si="1"/>
        <v>0</v>
      </c>
      <c r="G9" s="3">
        <f t="shared" si="2"/>
        <v>0</v>
      </c>
    </row>
    <row r="10" spans="1:7" ht="15.75">
      <c r="A10" s="12">
        <v>44350</v>
      </c>
      <c r="B10" s="25">
        <v>15.2</v>
      </c>
      <c r="C10" s="25">
        <v>21.6</v>
      </c>
      <c r="D10" s="25">
        <v>20.2</v>
      </c>
      <c r="E10" s="3">
        <f t="shared" si="0"/>
        <v>19.3</v>
      </c>
      <c r="F10" s="2">
        <f t="shared" si="1"/>
        <v>0</v>
      </c>
      <c r="G10" s="3">
        <f t="shared" si="2"/>
        <v>0</v>
      </c>
    </row>
    <row r="11" spans="1:7" ht="15.75">
      <c r="A11" s="12">
        <v>44351</v>
      </c>
      <c r="B11" s="25">
        <v>16.5</v>
      </c>
      <c r="C11" s="25">
        <v>24.8</v>
      </c>
      <c r="D11" s="25">
        <v>15.9</v>
      </c>
      <c r="E11" s="3">
        <f t="shared" si="0"/>
        <v>18.275</v>
      </c>
      <c r="F11" s="2">
        <f t="shared" si="1"/>
        <v>0</v>
      </c>
      <c r="G11" s="3">
        <f t="shared" si="2"/>
        <v>0</v>
      </c>
    </row>
    <row r="12" spans="1:7" ht="15.75">
      <c r="A12" s="12">
        <v>44352</v>
      </c>
      <c r="B12" s="25">
        <v>15.1</v>
      </c>
      <c r="C12" s="25">
        <v>17</v>
      </c>
      <c r="D12" s="25">
        <v>15.2</v>
      </c>
      <c r="E12" s="3">
        <f t="shared" si="0"/>
        <v>15.625</v>
      </c>
      <c r="F12" s="2">
        <f t="shared" si="1"/>
        <v>0</v>
      </c>
      <c r="G12" s="3">
        <f t="shared" si="2"/>
        <v>0</v>
      </c>
    </row>
    <row r="13" spans="1:7" ht="15.75">
      <c r="A13" s="12">
        <v>44353</v>
      </c>
      <c r="B13" s="25">
        <v>12.9</v>
      </c>
      <c r="C13" s="25">
        <v>14.5</v>
      </c>
      <c r="D13" s="25">
        <v>15.6</v>
      </c>
      <c r="E13" s="3">
        <f t="shared" si="0"/>
        <v>14.65</v>
      </c>
      <c r="F13" s="2">
        <f t="shared" si="1"/>
        <v>1</v>
      </c>
      <c r="G13" s="3">
        <f t="shared" si="2"/>
        <v>5.35</v>
      </c>
    </row>
    <row r="14" spans="1:7" ht="15.75">
      <c r="A14" s="12">
        <v>44354</v>
      </c>
      <c r="B14" s="25">
        <v>14.4</v>
      </c>
      <c r="C14" s="25">
        <v>18.5</v>
      </c>
      <c r="D14" s="25">
        <v>17.7</v>
      </c>
      <c r="E14" s="3">
        <f t="shared" si="0"/>
        <v>17.075</v>
      </c>
      <c r="F14" s="2">
        <f t="shared" si="1"/>
        <v>0</v>
      </c>
      <c r="G14" s="3">
        <f t="shared" si="2"/>
        <v>0</v>
      </c>
    </row>
    <row r="15" spans="1:7" ht="15.75">
      <c r="A15" s="12">
        <v>44355</v>
      </c>
      <c r="B15" s="25">
        <v>14.8</v>
      </c>
      <c r="C15" s="25">
        <v>20.8</v>
      </c>
      <c r="D15" s="25">
        <v>21.4</v>
      </c>
      <c r="E15" s="3">
        <f t="shared" si="0"/>
        <v>19.6</v>
      </c>
      <c r="F15" s="2">
        <f t="shared" si="1"/>
        <v>0</v>
      </c>
      <c r="G15" s="3">
        <f t="shared" si="2"/>
        <v>0</v>
      </c>
    </row>
    <row r="16" spans="1:7" ht="15.75">
      <c r="A16" s="12">
        <v>44356</v>
      </c>
      <c r="B16" s="25">
        <v>14.5</v>
      </c>
      <c r="C16" s="25">
        <v>22.6</v>
      </c>
      <c r="D16" s="25">
        <v>23.3</v>
      </c>
      <c r="E16" s="3">
        <f t="shared" si="0"/>
        <v>20.925</v>
      </c>
      <c r="F16" s="2">
        <f t="shared" si="1"/>
        <v>0</v>
      </c>
      <c r="G16" s="3">
        <f t="shared" si="2"/>
        <v>0</v>
      </c>
    </row>
    <row r="17" spans="1:7" ht="15.75">
      <c r="A17" s="12">
        <v>44357</v>
      </c>
      <c r="B17" s="25">
        <v>16.3</v>
      </c>
      <c r="C17" s="25">
        <v>23.6</v>
      </c>
      <c r="D17" s="25">
        <v>24</v>
      </c>
      <c r="E17" s="3">
        <f t="shared" si="0"/>
        <v>21.975</v>
      </c>
      <c r="F17" s="2">
        <f t="shared" si="1"/>
        <v>0</v>
      </c>
      <c r="G17" s="3">
        <f t="shared" si="2"/>
        <v>0</v>
      </c>
    </row>
    <row r="18" spans="1:7" ht="15.75">
      <c r="A18" s="12">
        <v>44358</v>
      </c>
      <c r="B18" s="25">
        <v>17</v>
      </c>
      <c r="C18" s="25">
        <v>24.5</v>
      </c>
      <c r="D18" s="25">
        <v>24.3</v>
      </c>
      <c r="E18" s="3">
        <f t="shared" si="0"/>
        <v>22.525</v>
      </c>
      <c r="F18" s="2">
        <f t="shared" si="1"/>
        <v>0</v>
      </c>
      <c r="G18" s="3">
        <f t="shared" si="2"/>
        <v>0</v>
      </c>
    </row>
    <row r="19" spans="1:7" ht="15.75">
      <c r="A19" s="12">
        <v>44359</v>
      </c>
      <c r="B19" s="25">
        <v>15.8</v>
      </c>
      <c r="C19" s="25">
        <v>21.5</v>
      </c>
      <c r="D19" s="25">
        <v>20</v>
      </c>
      <c r="E19" s="3">
        <f t="shared" si="0"/>
        <v>19.325</v>
      </c>
      <c r="F19" s="2">
        <f t="shared" si="1"/>
        <v>0</v>
      </c>
      <c r="G19" s="3">
        <f t="shared" si="2"/>
        <v>0</v>
      </c>
    </row>
    <row r="20" spans="1:7" ht="15.75">
      <c r="A20" s="12">
        <v>44360</v>
      </c>
      <c r="B20" s="25">
        <v>11.8</v>
      </c>
      <c r="C20" s="25">
        <v>19.2</v>
      </c>
      <c r="D20" s="25">
        <v>21.8</v>
      </c>
      <c r="E20" s="3">
        <f t="shared" si="0"/>
        <v>18.65</v>
      </c>
      <c r="F20" s="2">
        <f t="shared" si="1"/>
        <v>0</v>
      </c>
      <c r="G20" s="3">
        <f t="shared" si="2"/>
        <v>0</v>
      </c>
    </row>
    <row r="21" spans="1:7" ht="15.75">
      <c r="A21" s="12">
        <v>44361</v>
      </c>
      <c r="B21" s="25">
        <v>12.8</v>
      </c>
      <c r="C21" s="25">
        <v>23.1</v>
      </c>
      <c r="D21" s="25">
        <v>25.2</v>
      </c>
      <c r="E21" s="3">
        <f t="shared" si="0"/>
        <v>21.575000000000003</v>
      </c>
      <c r="F21" s="2">
        <f t="shared" si="1"/>
        <v>0</v>
      </c>
      <c r="G21" s="3">
        <f t="shared" si="2"/>
        <v>0</v>
      </c>
    </row>
    <row r="22" spans="1:7" ht="15.75">
      <c r="A22" s="12">
        <v>44362</v>
      </c>
      <c r="B22" s="25">
        <v>16</v>
      </c>
      <c r="C22" s="25">
        <v>25.7</v>
      </c>
      <c r="D22" s="25">
        <v>25.5</v>
      </c>
      <c r="E22" s="3">
        <f t="shared" si="0"/>
        <v>23.175</v>
      </c>
      <c r="F22" s="2">
        <f t="shared" si="1"/>
        <v>0</v>
      </c>
      <c r="G22" s="3">
        <f t="shared" si="2"/>
        <v>0</v>
      </c>
    </row>
    <row r="23" spans="1:7" ht="15.75">
      <c r="A23" s="12">
        <v>44363</v>
      </c>
      <c r="B23" s="25">
        <v>16.7</v>
      </c>
      <c r="C23" s="25">
        <v>27.1</v>
      </c>
      <c r="D23" s="25">
        <v>27.5</v>
      </c>
      <c r="E23" s="3">
        <f t="shared" si="0"/>
        <v>24.7</v>
      </c>
      <c r="F23" s="2">
        <f t="shared" si="1"/>
        <v>0</v>
      </c>
      <c r="G23" s="3">
        <f t="shared" si="2"/>
        <v>0</v>
      </c>
    </row>
    <row r="24" spans="1:7" ht="15.75">
      <c r="A24" s="12">
        <v>44364</v>
      </c>
      <c r="B24" s="25">
        <v>18.1</v>
      </c>
      <c r="C24" s="25">
        <v>28</v>
      </c>
      <c r="D24" s="25">
        <v>27.5</v>
      </c>
      <c r="E24" s="3">
        <f t="shared" si="0"/>
        <v>25.275</v>
      </c>
      <c r="F24" s="2">
        <f t="shared" si="1"/>
        <v>0</v>
      </c>
      <c r="G24" s="3">
        <f t="shared" si="2"/>
        <v>0</v>
      </c>
    </row>
    <row r="25" spans="1:7" ht="15.75">
      <c r="A25" s="12">
        <v>44365</v>
      </c>
      <c r="B25" s="25">
        <v>21.6</v>
      </c>
      <c r="C25" s="25">
        <v>25.3</v>
      </c>
      <c r="D25" s="25">
        <v>27.5</v>
      </c>
      <c r="E25" s="3">
        <f t="shared" si="0"/>
        <v>25.475</v>
      </c>
      <c r="F25" s="2">
        <f t="shared" si="1"/>
        <v>0</v>
      </c>
      <c r="G25" s="3">
        <f t="shared" si="2"/>
        <v>0</v>
      </c>
    </row>
    <row r="26" spans="1:7" ht="15.75">
      <c r="A26" s="12">
        <v>44366</v>
      </c>
      <c r="B26" s="25">
        <v>17</v>
      </c>
      <c r="C26" s="25">
        <v>26.3</v>
      </c>
      <c r="D26" s="25">
        <v>26.7</v>
      </c>
      <c r="E26" s="3">
        <f t="shared" si="0"/>
        <v>24.175</v>
      </c>
      <c r="F26" s="2">
        <f t="shared" si="1"/>
        <v>0</v>
      </c>
      <c r="G26" s="3">
        <f t="shared" si="2"/>
        <v>0</v>
      </c>
    </row>
    <row r="27" spans="1:7" ht="15.75">
      <c r="A27" s="12">
        <v>44367</v>
      </c>
      <c r="B27" s="25">
        <v>17.6</v>
      </c>
      <c r="C27" s="25">
        <v>22.8</v>
      </c>
      <c r="D27" s="25">
        <v>19.8</v>
      </c>
      <c r="E27" s="3">
        <f t="shared" si="0"/>
        <v>20</v>
      </c>
      <c r="F27" s="2">
        <f t="shared" si="1"/>
        <v>0</v>
      </c>
      <c r="G27" s="3">
        <f t="shared" si="2"/>
        <v>0</v>
      </c>
    </row>
    <row r="28" spans="1:7" ht="15.75">
      <c r="A28" s="12">
        <v>44368</v>
      </c>
      <c r="B28" s="25">
        <v>16.1</v>
      </c>
      <c r="C28" s="25">
        <v>20.6</v>
      </c>
      <c r="D28" s="25">
        <v>21.5</v>
      </c>
      <c r="E28" s="3">
        <f t="shared" si="0"/>
        <v>19.925</v>
      </c>
      <c r="F28" s="2">
        <f t="shared" si="1"/>
        <v>0</v>
      </c>
      <c r="G28" s="3">
        <f t="shared" si="2"/>
        <v>0</v>
      </c>
    </row>
    <row r="29" spans="1:7" ht="15.75">
      <c r="A29" s="12">
        <v>44369</v>
      </c>
      <c r="B29" s="25">
        <v>13.1</v>
      </c>
      <c r="C29" s="25">
        <v>13.4</v>
      </c>
      <c r="D29" s="25">
        <v>14.8</v>
      </c>
      <c r="E29" s="3">
        <f t="shared" si="0"/>
        <v>14.024999999999999</v>
      </c>
      <c r="F29" s="2">
        <f t="shared" si="1"/>
        <v>1</v>
      </c>
      <c r="G29" s="3">
        <f t="shared" si="2"/>
        <v>5.975000000000001</v>
      </c>
    </row>
    <row r="30" spans="1:7" ht="15.75">
      <c r="A30" s="12">
        <v>44370</v>
      </c>
      <c r="B30" s="25">
        <v>13.7</v>
      </c>
      <c r="C30" s="25">
        <v>18.3</v>
      </c>
      <c r="D30" s="25">
        <v>19.2</v>
      </c>
      <c r="E30" s="3">
        <f t="shared" si="0"/>
        <v>17.6</v>
      </c>
      <c r="F30" s="2">
        <f t="shared" si="1"/>
        <v>0</v>
      </c>
      <c r="G30" s="3">
        <f t="shared" si="2"/>
        <v>0</v>
      </c>
    </row>
    <row r="31" spans="1:7" ht="15.75">
      <c r="A31" s="12">
        <v>44371</v>
      </c>
      <c r="B31" s="25">
        <v>13.1</v>
      </c>
      <c r="C31" s="25">
        <v>15.4</v>
      </c>
      <c r="D31" s="25">
        <v>16</v>
      </c>
      <c r="E31" s="3">
        <f t="shared" si="0"/>
        <v>15.125</v>
      </c>
      <c r="F31" s="2">
        <f t="shared" si="1"/>
        <v>0</v>
      </c>
      <c r="G31" s="3">
        <f t="shared" si="2"/>
        <v>0</v>
      </c>
    </row>
    <row r="32" spans="1:7" ht="15.75">
      <c r="A32" s="12">
        <v>44372</v>
      </c>
      <c r="B32" s="25">
        <v>13.3</v>
      </c>
      <c r="C32" s="25">
        <v>18.7</v>
      </c>
      <c r="D32" s="25">
        <v>19.4</v>
      </c>
      <c r="E32" s="3">
        <f t="shared" si="0"/>
        <v>17.7</v>
      </c>
      <c r="F32" s="2">
        <f t="shared" si="1"/>
        <v>0</v>
      </c>
      <c r="G32" s="3">
        <f t="shared" si="2"/>
        <v>0</v>
      </c>
    </row>
    <row r="33" spans="1:7" ht="15.75">
      <c r="A33" s="12">
        <v>44373</v>
      </c>
      <c r="B33" s="25">
        <v>11.4</v>
      </c>
      <c r="C33" s="25">
        <v>21.4</v>
      </c>
      <c r="D33" s="25">
        <v>20.6</v>
      </c>
      <c r="E33" s="3">
        <f t="shared" si="0"/>
        <v>18.5</v>
      </c>
      <c r="F33" s="2">
        <f t="shared" si="1"/>
        <v>0</v>
      </c>
      <c r="G33" s="3">
        <f t="shared" si="2"/>
        <v>0</v>
      </c>
    </row>
    <row r="34" spans="1:7" ht="15.75">
      <c r="A34" s="12">
        <v>44374</v>
      </c>
      <c r="B34" s="25">
        <v>15.6</v>
      </c>
      <c r="C34" s="25">
        <v>23.2</v>
      </c>
      <c r="D34" s="25">
        <v>21.7</v>
      </c>
      <c r="E34" s="3">
        <f t="shared" si="0"/>
        <v>20.55</v>
      </c>
      <c r="F34" s="2">
        <f t="shared" si="1"/>
        <v>0</v>
      </c>
      <c r="G34" s="3">
        <f t="shared" si="2"/>
        <v>0</v>
      </c>
    </row>
    <row r="35" spans="1:7" ht="15.75">
      <c r="A35" s="12">
        <v>44375</v>
      </c>
      <c r="B35" s="25">
        <v>17</v>
      </c>
      <c r="C35" s="25">
        <v>23.5</v>
      </c>
      <c r="D35" s="25">
        <v>21.3</v>
      </c>
      <c r="E35" s="3">
        <f t="shared" si="0"/>
        <v>20.775</v>
      </c>
      <c r="F35" s="2">
        <f t="shared" si="1"/>
        <v>0</v>
      </c>
      <c r="G35" s="3">
        <f t="shared" si="2"/>
        <v>0</v>
      </c>
    </row>
    <row r="36" spans="1:7" ht="15.75">
      <c r="A36" s="12">
        <v>44376</v>
      </c>
      <c r="B36" s="25">
        <v>13.6</v>
      </c>
      <c r="C36" s="25">
        <v>18.7</v>
      </c>
      <c r="D36" s="25">
        <v>15.7</v>
      </c>
      <c r="E36" s="3">
        <f t="shared" si="0"/>
        <v>15.925</v>
      </c>
      <c r="F36" s="2">
        <f t="shared" si="1"/>
        <v>0</v>
      </c>
      <c r="G36" s="3">
        <f t="shared" si="2"/>
        <v>0</v>
      </c>
    </row>
    <row r="37" spans="1:7" ht="16.5" thickBot="1">
      <c r="A37" s="12">
        <v>44377</v>
      </c>
      <c r="B37" s="25">
        <v>12.2</v>
      </c>
      <c r="C37" s="25">
        <v>14.4</v>
      </c>
      <c r="D37" s="25">
        <v>13.1</v>
      </c>
      <c r="E37" s="3">
        <f t="shared" si="0"/>
        <v>13.200000000000001</v>
      </c>
      <c r="F37" s="2">
        <f t="shared" si="1"/>
        <v>1</v>
      </c>
      <c r="G37" s="3">
        <f t="shared" si="2"/>
        <v>6.799999999999999</v>
      </c>
    </row>
    <row r="38" spans="1:7" ht="16.5" thickTop="1">
      <c r="A38" s="14"/>
      <c r="B38" s="8"/>
      <c r="C38" s="8"/>
      <c r="D38" s="8"/>
      <c r="E38" s="11"/>
      <c r="F38" s="10"/>
      <c r="G38" s="11"/>
    </row>
    <row r="39" spans="1:7" ht="15.75">
      <c r="A39" s="1"/>
      <c r="B39" s="13">
        <f>SUM(B8:B37)/30</f>
        <v>14.890000000000006</v>
      </c>
      <c r="C39" s="13">
        <f>SUM(C8:C37)/30</f>
        <v>21.276666666666674</v>
      </c>
      <c r="D39" s="13">
        <f>SUM(D8:D37)/30</f>
        <v>20.853333333333335</v>
      </c>
      <c r="E39" s="3">
        <f>(B39+C39+D39+D39)/4</f>
        <v>19.468333333333337</v>
      </c>
      <c r="F39" s="2">
        <f>SUM(F8:F37)</f>
        <v>3</v>
      </c>
      <c r="G39" s="3">
        <f>SUM(G8:G37)</f>
        <v>18.125</v>
      </c>
    </row>
    <row r="40" spans="1:7" ht="15.75">
      <c r="A40" s="1"/>
      <c r="B40" s="2"/>
      <c r="C40" s="2"/>
      <c r="D40" s="2"/>
      <c r="E40" s="3"/>
      <c r="F40" s="2"/>
      <c r="G40" s="3"/>
    </row>
    <row r="41" spans="1:7" ht="15.75">
      <c r="A41" s="1"/>
      <c r="B41" s="2"/>
      <c r="C41" s="15" t="s">
        <v>8</v>
      </c>
      <c r="D41" s="2"/>
      <c r="E41" s="3">
        <f>G39</f>
        <v>18.125</v>
      </c>
      <c r="F41" s="2"/>
      <c r="G41" s="3"/>
    </row>
    <row r="42" spans="1:7" ht="15.75">
      <c r="A42" s="1"/>
      <c r="B42" s="2"/>
      <c r="C42" s="15" t="s">
        <v>9</v>
      </c>
      <c r="D42" s="2"/>
      <c r="E42" s="3">
        <f>IF(F39=0,0,G39/F39)</f>
        <v>6.041666666666667</v>
      </c>
      <c r="F42" s="2"/>
      <c r="G42" s="3"/>
    </row>
    <row r="43" spans="1:7" ht="15.75">
      <c r="A43" s="1"/>
      <c r="B43" s="2"/>
      <c r="C43" s="15" t="s">
        <v>10</v>
      </c>
      <c r="D43" s="2"/>
      <c r="E43" s="20">
        <f>F39</f>
        <v>3</v>
      </c>
      <c r="F43" s="2"/>
      <c r="G43" s="3"/>
    </row>
    <row r="44" spans="1:7" ht="15.75">
      <c r="A44" s="1"/>
      <c r="B44" s="2"/>
      <c r="C44" s="15" t="s">
        <v>11</v>
      </c>
      <c r="D44" s="2"/>
      <c r="E44" s="3">
        <f>20-E42</f>
        <v>13.958333333333332</v>
      </c>
      <c r="F44" s="2"/>
      <c r="G44" s="3"/>
    </row>
    <row r="45" spans="1:7" ht="13.5">
      <c r="A45" s="17"/>
      <c r="B45" s="18"/>
      <c r="C45" s="18"/>
      <c r="D45" s="18"/>
      <c r="E45" s="19"/>
      <c r="F45" s="18"/>
      <c r="G45" s="1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3">
      <selection activeCell="F44" sqref="F44"/>
    </sheetView>
  </sheetViews>
  <sheetFormatPr defaultColWidth="10.7109375" defaultRowHeight="12.75"/>
  <cols>
    <col min="1" max="1" width="11.421875" style="0" bestFit="1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23" t="s">
        <v>19</v>
      </c>
      <c r="B2" s="23"/>
      <c r="C2" s="23"/>
      <c r="D2" s="23"/>
      <c r="E2" s="23"/>
      <c r="F2" s="23"/>
      <c r="G2" s="23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44378</v>
      </c>
      <c r="B8" s="25">
        <v>11.6</v>
      </c>
      <c r="C8" s="25">
        <v>13.5</v>
      </c>
      <c r="D8" s="25">
        <v>16.5</v>
      </c>
      <c r="E8" s="3">
        <f aca="true" t="shared" si="0" ref="E8:E38">(B8+C8+D8+D8)/4</f>
        <v>14.525</v>
      </c>
      <c r="F8" s="2">
        <f aca="true" t="shared" si="1" ref="F8:F38">IF(E8&gt;14.99,0,1)</f>
        <v>1</v>
      </c>
      <c r="G8" s="3">
        <f aca="true" t="shared" si="2" ref="G8:G38">IF(F8=0,0,20-E8)</f>
        <v>5.475</v>
      </c>
    </row>
    <row r="9" spans="1:7" ht="15.75">
      <c r="A9" s="12">
        <v>44379</v>
      </c>
      <c r="B9" s="25">
        <v>10.1</v>
      </c>
      <c r="C9" s="25">
        <v>19.6</v>
      </c>
      <c r="D9" s="25">
        <v>20.7</v>
      </c>
      <c r="E9" s="3">
        <f t="shared" si="0"/>
        <v>17.775000000000002</v>
      </c>
      <c r="F9" s="2">
        <f t="shared" si="1"/>
        <v>0</v>
      </c>
      <c r="G9" s="3">
        <f t="shared" si="2"/>
        <v>0</v>
      </c>
    </row>
    <row r="10" spans="1:7" ht="15.75">
      <c r="A10" s="12">
        <v>44380</v>
      </c>
      <c r="B10" s="25">
        <v>13.7</v>
      </c>
      <c r="C10" s="25">
        <v>23.2</v>
      </c>
      <c r="D10" s="25">
        <v>21.3</v>
      </c>
      <c r="E10" s="3">
        <f t="shared" si="0"/>
        <v>19.875</v>
      </c>
      <c r="F10" s="2">
        <f t="shared" si="1"/>
        <v>0</v>
      </c>
      <c r="G10" s="3">
        <f t="shared" si="2"/>
        <v>0</v>
      </c>
    </row>
    <row r="11" spans="1:7" ht="15.75">
      <c r="A11" s="12">
        <v>44381</v>
      </c>
      <c r="B11" s="25">
        <v>15.9</v>
      </c>
      <c r="C11" s="25">
        <v>17.4</v>
      </c>
      <c r="D11" s="25">
        <v>18.2</v>
      </c>
      <c r="E11" s="3">
        <f t="shared" si="0"/>
        <v>17.425</v>
      </c>
      <c r="F11" s="2">
        <f t="shared" si="1"/>
        <v>0</v>
      </c>
      <c r="G11" s="3">
        <f t="shared" si="2"/>
        <v>0</v>
      </c>
    </row>
    <row r="12" spans="1:7" ht="15.75">
      <c r="A12" s="12">
        <v>44382</v>
      </c>
      <c r="B12" s="25">
        <v>14.2</v>
      </c>
      <c r="C12" s="25">
        <v>15.4</v>
      </c>
      <c r="D12" s="25">
        <v>17.7</v>
      </c>
      <c r="E12" s="3">
        <f t="shared" si="0"/>
        <v>16.25</v>
      </c>
      <c r="F12" s="2">
        <f t="shared" si="1"/>
        <v>0</v>
      </c>
      <c r="G12" s="3">
        <f t="shared" si="2"/>
        <v>0</v>
      </c>
    </row>
    <row r="13" spans="1:7" ht="15.75">
      <c r="A13" s="12">
        <v>44383</v>
      </c>
      <c r="B13" s="25">
        <v>15.4</v>
      </c>
      <c r="C13" s="25">
        <v>18.7</v>
      </c>
      <c r="D13" s="25">
        <v>18.2</v>
      </c>
      <c r="E13" s="3">
        <f t="shared" si="0"/>
        <v>17.625</v>
      </c>
      <c r="F13" s="2">
        <f t="shared" si="1"/>
        <v>0</v>
      </c>
      <c r="G13" s="3">
        <f t="shared" si="2"/>
        <v>0</v>
      </c>
    </row>
    <row r="14" spans="1:7" ht="15.75">
      <c r="A14" s="12">
        <v>44384</v>
      </c>
      <c r="B14" s="25">
        <v>12.2</v>
      </c>
      <c r="C14" s="25">
        <v>19</v>
      </c>
      <c r="D14" s="25">
        <v>21</v>
      </c>
      <c r="E14" s="3">
        <f t="shared" si="0"/>
        <v>18.3</v>
      </c>
      <c r="F14" s="2">
        <f t="shared" si="1"/>
        <v>0</v>
      </c>
      <c r="G14" s="3">
        <f t="shared" si="2"/>
        <v>0</v>
      </c>
    </row>
    <row r="15" spans="1:7" ht="15.75">
      <c r="A15" s="12">
        <v>44385</v>
      </c>
      <c r="B15" s="25">
        <v>14.6</v>
      </c>
      <c r="C15" s="25">
        <v>16.7</v>
      </c>
      <c r="D15" s="25">
        <v>15.5</v>
      </c>
      <c r="E15" s="3">
        <f t="shared" si="0"/>
        <v>15.575</v>
      </c>
      <c r="F15" s="2">
        <f t="shared" si="1"/>
        <v>0</v>
      </c>
      <c r="G15" s="3">
        <f t="shared" si="2"/>
        <v>0</v>
      </c>
    </row>
    <row r="16" spans="1:7" ht="15.75">
      <c r="A16" s="12">
        <v>44386</v>
      </c>
      <c r="B16" s="25">
        <v>13.5</v>
      </c>
      <c r="C16" s="25">
        <v>18.7</v>
      </c>
      <c r="D16" s="25">
        <v>18.7</v>
      </c>
      <c r="E16" s="3">
        <f t="shared" si="0"/>
        <v>17.400000000000002</v>
      </c>
      <c r="F16" s="2">
        <f t="shared" si="1"/>
        <v>0</v>
      </c>
      <c r="G16" s="3">
        <f t="shared" si="2"/>
        <v>0</v>
      </c>
    </row>
    <row r="17" spans="1:7" ht="15.75">
      <c r="A17" s="12">
        <v>44387</v>
      </c>
      <c r="B17" s="25">
        <v>13.6</v>
      </c>
      <c r="C17" s="25">
        <v>21.3</v>
      </c>
      <c r="D17" s="25">
        <v>15</v>
      </c>
      <c r="E17" s="3">
        <f t="shared" si="0"/>
        <v>16.225</v>
      </c>
      <c r="F17" s="2">
        <f t="shared" si="1"/>
        <v>0</v>
      </c>
      <c r="G17" s="3">
        <f t="shared" si="2"/>
        <v>0</v>
      </c>
    </row>
    <row r="18" spans="1:7" ht="15.75">
      <c r="A18" s="12">
        <v>44388</v>
      </c>
      <c r="B18" s="25">
        <v>12.2</v>
      </c>
      <c r="C18" s="25">
        <v>18.8</v>
      </c>
      <c r="D18" s="25">
        <v>18.8</v>
      </c>
      <c r="E18" s="3">
        <f t="shared" si="0"/>
        <v>17.15</v>
      </c>
      <c r="F18" s="2">
        <f t="shared" si="1"/>
        <v>0</v>
      </c>
      <c r="G18" s="3">
        <f t="shared" si="2"/>
        <v>0</v>
      </c>
    </row>
    <row r="19" spans="1:7" ht="15.75">
      <c r="A19" s="12">
        <v>44389</v>
      </c>
      <c r="B19" s="25">
        <v>13.4</v>
      </c>
      <c r="C19" s="25">
        <v>18.4</v>
      </c>
      <c r="D19" s="25">
        <v>18.6</v>
      </c>
      <c r="E19" s="3">
        <f t="shared" si="0"/>
        <v>17.25</v>
      </c>
      <c r="F19" s="2">
        <f t="shared" si="1"/>
        <v>0</v>
      </c>
      <c r="G19" s="3">
        <f t="shared" si="2"/>
        <v>0</v>
      </c>
    </row>
    <row r="20" spans="1:7" ht="15.75">
      <c r="A20" s="12">
        <v>44390</v>
      </c>
      <c r="B20" s="25">
        <v>15.8</v>
      </c>
      <c r="C20" s="25">
        <v>16.7</v>
      </c>
      <c r="D20" s="25">
        <v>14.8</v>
      </c>
      <c r="E20" s="3">
        <f t="shared" si="0"/>
        <v>15.524999999999999</v>
      </c>
      <c r="F20" s="2">
        <f t="shared" si="1"/>
        <v>0</v>
      </c>
      <c r="G20" s="3">
        <f t="shared" si="2"/>
        <v>0</v>
      </c>
    </row>
    <row r="21" spans="1:7" ht="15.75">
      <c r="A21" s="12">
        <v>44391</v>
      </c>
      <c r="B21" s="25">
        <v>14.2</v>
      </c>
      <c r="C21" s="25">
        <v>15.6</v>
      </c>
      <c r="D21" s="25">
        <v>14.5</v>
      </c>
      <c r="E21" s="3">
        <f t="shared" si="0"/>
        <v>14.7</v>
      </c>
      <c r="F21" s="2">
        <f t="shared" si="1"/>
        <v>1</v>
      </c>
      <c r="G21" s="3">
        <f t="shared" si="2"/>
        <v>5.300000000000001</v>
      </c>
    </row>
    <row r="22" spans="1:7" ht="15.75">
      <c r="A22" s="12">
        <v>44392</v>
      </c>
      <c r="B22" s="25">
        <v>14.8</v>
      </c>
      <c r="C22" s="25">
        <v>17.3</v>
      </c>
      <c r="D22" s="25">
        <v>18.1</v>
      </c>
      <c r="E22" s="3">
        <f t="shared" si="0"/>
        <v>17.075000000000003</v>
      </c>
      <c r="F22" s="2">
        <f t="shared" si="1"/>
        <v>0</v>
      </c>
      <c r="G22" s="3">
        <f t="shared" si="2"/>
        <v>0</v>
      </c>
    </row>
    <row r="23" spans="1:7" ht="15.75">
      <c r="A23" s="12">
        <v>44393</v>
      </c>
      <c r="B23" s="25">
        <v>16.4</v>
      </c>
      <c r="C23" s="25">
        <v>18.2</v>
      </c>
      <c r="D23" s="25">
        <v>17</v>
      </c>
      <c r="E23" s="3">
        <f t="shared" si="0"/>
        <v>17.15</v>
      </c>
      <c r="F23" s="2">
        <f t="shared" si="1"/>
        <v>0</v>
      </c>
      <c r="G23" s="3">
        <f t="shared" si="2"/>
        <v>0</v>
      </c>
    </row>
    <row r="24" spans="1:7" ht="15.75">
      <c r="A24" s="12">
        <v>44394</v>
      </c>
      <c r="B24" s="25">
        <v>15.2</v>
      </c>
      <c r="C24" s="25">
        <v>19.7</v>
      </c>
      <c r="D24" s="25">
        <v>22.7</v>
      </c>
      <c r="E24" s="3">
        <f t="shared" si="0"/>
        <v>20.075</v>
      </c>
      <c r="F24" s="2">
        <f t="shared" si="1"/>
        <v>0</v>
      </c>
      <c r="G24" s="3">
        <f t="shared" si="2"/>
        <v>0</v>
      </c>
    </row>
    <row r="25" spans="1:7" ht="15.75">
      <c r="A25" s="12">
        <v>44395</v>
      </c>
      <c r="B25" s="25">
        <v>14.6</v>
      </c>
      <c r="C25" s="25">
        <v>23.8</v>
      </c>
      <c r="D25" s="25">
        <v>24</v>
      </c>
      <c r="E25" s="3">
        <f t="shared" si="0"/>
        <v>21.6</v>
      </c>
      <c r="F25" s="2">
        <f t="shared" si="1"/>
        <v>0</v>
      </c>
      <c r="G25" s="3">
        <f t="shared" si="2"/>
        <v>0</v>
      </c>
    </row>
    <row r="26" spans="1:7" ht="15.75">
      <c r="A26" s="12">
        <v>44396</v>
      </c>
      <c r="B26" s="25">
        <v>16.1</v>
      </c>
      <c r="C26" s="25">
        <v>22.5</v>
      </c>
      <c r="D26" s="25">
        <v>20.9</v>
      </c>
      <c r="E26" s="3">
        <f t="shared" si="0"/>
        <v>20.1</v>
      </c>
      <c r="F26" s="2">
        <f t="shared" si="1"/>
        <v>0</v>
      </c>
      <c r="G26" s="3">
        <f t="shared" si="2"/>
        <v>0</v>
      </c>
    </row>
    <row r="27" spans="1:7" ht="15.75">
      <c r="A27" s="12">
        <v>44397</v>
      </c>
      <c r="B27" s="25">
        <v>12.6</v>
      </c>
      <c r="C27" s="25">
        <v>21.1</v>
      </c>
      <c r="D27" s="25">
        <v>22.3</v>
      </c>
      <c r="E27" s="3">
        <f t="shared" si="0"/>
        <v>19.575</v>
      </c>
      <c r="F27" s="2">
        <f t="shared" si="1"/>
        <v>0</v>
      </c>
      <c r="G27" s="3">
        <f t="shared" si="2"/>
        <v>0</v>
      </c>
    </row>
    <row r="28" spans="1:7" ht="15.75">
      <c r="A28" s="12">
        <v>44398</v>
      </c>
      <c r="B28" s="25">
        <v>12.8</v>
      </c>
      <c r="C28" s="25">
        <v>21.8</v>
      </c>
      <c r="D28" s="25">
        <v>22.4</v>
      </c>
      <c r="E28" s="3">
        <f t="shared" si="0"/>
        <v>19.85</v>
      </c>
      <c r="F28" s="2">
        <f t="shared" si="1"/>
        <v>0</v>
      </c>
      <c r="G28" s="3">
        <f t="shared" si="2"/>
        <v>0</v>
      </c>
    </row>
    <row r="29" spans="1:7" ht="15.75">
      <c r="A29" s="12">
        <v>44399</v>
      </c>
      <c r="B29" s="25">
        <v>14.4</v>
      </c>
      <c r="C29" s="25">
        <v>22.4</v>
      </c>
      <c r="D29" s="25">
        <v>22.8</v>
      </c>
      <c r="E29" s="3">
        <f t="shared" si="0"/>
        <v>20.599999999999998</v>
      </c>
      <c r="F29" s="2">
        <f t="shared" si="1"/>
        <v>0</v>
      </c>
      <c r="G29" s="3">
        <f t="shared" si="2"/>
        <v>0</v>
      </c>
    </row>
    <row r="30" spans="1:7" ht="15.75">
      <c r="A30" s="12">
        <v>44400</v>
      </c>
      <c r="B30" s="25">
        <v>14.9</v>
      </c>
      <c r="C30" s="25">
        <v>23.6</v>
      </c>
      <c r="D30" s="25">
        <v>22.7</v>
      </c>
      <c r="E30" s="3">
        <f t="shared" si="0"/>
        <v>20.975</v>
      </c>
      <c r="F30" s="2">
        <f t="shared" si="1"/>
        <v>0</v>
      </c>
      <c r="G30" s="3">
        <f t="shared" si="2"/>
        <v>0</v>
      </c>
    </row>
    <row r="31" spans="1:7" ht="15.75">
      <c r="A31" s="12">
        <v>44401</v>
      </c>
      <c r="B31" s="25">
        <v>17.1</v>
      </c>
      <c r="C31" s="25">
        <v>19.4</v>
      </c>
      <c r="D31" s="25">
        <v>16.8</v>
      </c>
      <c r="E31" s="3">
        <f t="shared" si="0"/>
        <v>17.525</v>
      </c>
      <c r="F31" s="2">
        <f t="shared" si="1"/>
        <v>0</v>
      </c>
      <c r="G31" s="3">
        <f t="shared" si="2"/>
        <v>0</v>
      </c>
    </row>
    <row r="32" spans="1:7" ht="15.75">
      <c r="A32" s="12">
        <v>44402</v>
      </c>
      <c r="B32" s="25">
        <v>13.6</v>
      </c>
      <c r="C32" s="25">
        <v>20.3</v>
      </c>
      <c r="D32" s="25">
        <v>17.8</v>
      </c>
      <c r="E32" s="3">
        <f t="shared" si="0"/>
        <v>17.375</v>
      </c>
      <c r="F32" s="2">
        <f t="shared" si="1"/>
        <v>0</v>
      </c>
      <c r="G32" s="3">
        <f t="shared" si="2"/>
        <v>0</v>
      </c>
    </row>
    <row r="33" spans="1:7" ht="15.75">
      <c r="A33" s="12">
        <v>44403</v>
      </c>
      <c r="B33" s="25">
        <v>14.6</v>
      </c>
      <c r="C33" s="25">
        <v>20.2</v>
      </c>
      <c r="D33" s="25">
        <v>17.9</v>
      </c>
      <c r="E33" s="3">
        <f t="shared" si="0"/>
        <v>17.65</v>
      </c>
      <c r="F33" s="2">
        <f t="shared" si="1"/>
        <v>0</v>
      </c>
      <c r="G33" s="3">
        <f t="shared" si="2"/>
        <v>0</v>
      </c>
    </row>
    <row r="34" spans="1:7" ht="15.75">
      <c r="A34" s="12">
        <v>44404</v>
      </c>
      <c r="B34" s="25">
        <v>14.1</v>
      </c>
      <c r="C34" s="25">
        <v>17.4</v>
      </c>
      <c r="D34" s="25">
        <v>15.4</v>
      </c>
      <c r="E34" s="3">
        <f t="shared" si="0"/>
        <v>15.575</v>
      </c>
      <c r="F34" s="2">
        <f t="shared" si="1"/>
        <v>0</v>
      </c>
      <c r="G34" s="3">
        <f t="shared" si="2"/>
        <v>0</v>
      </c>
    </row>
    <row r="35" spans="1:7" ht="15.75">
      <c r="A35" s="12">
        <v>44405</v>
      </c>
      <c r="B35" s="25">
        <v>13.9</v>
      </c>
      <c r="C35" s="25">
        <v>18.5</v>
      </c>
      <c r="D35" s="25">
        <v>18.6</v>
      </c>
      <c r="E35" s="3">
        <f t="shared" si="0"/>
        <v>17.4</v>
      </c>
      <c r="F35" s="2">
        <f t="shared" si="1"/>
        <v>0</v>
      </c>
      <c r="G35" s="3">
        <f t="shared" si="2"/>
        <v>0</v>
      </c>
    </row>
    <row r="36" spans="1:7" ht="15.75">
      <c r="A36" s="12">
        <v>44406</v>
      </c>
      <c r="B36" s="25">
        <v>13.7</v>
      </c>
      <c r="C36" s="25">
        <v>17.5</v>
      </c>
      <c r="D36" s="25">
        <v>18.1</v>
      </c>
      <c r="E36" s="3">
        <f t="shared" si="0"/>
        <v>16.85</v>
      </c>
      <c r="F36" s="2">
        <f t="shared" si="1"/>
        <v>0</v>
      </c>
      <c r="G36" s="3">
        <f t="shared" si="2"/>
        <v>0</v>
      </c>
    </row>
    <row r="37" spans="1:7" ht="15.75">
      <c r="A37" s="12">
        <v>44407</v>
      </c>
      <c r="B37" s="25">
        <v>11.3</v>
      </c>
      <c r="C37" s="25">
        <v>21.7</v>
      </c>
      <c r="D37" s="25">
        <v>19.9</v>
      </c>
      <c r="E37" s="3">
        <f t="shared" si="0"/>
        <v>18.2</v>
      </c>
      <c r="F37" s="2">
        <f t="shared" si="1"/>
        <v>0</v>
      </c>
      <c r="G37" s="3">
        <f t="shared" si="2"/>
        <v>0</v>
      </c>
    </row>
    <row r="38" spans="1:7" ht="16.5" thickBot="1">
      <c r="A38" s="12">
        <v>44408</v>
      </c>
      <c r="B38" s="25">
        <v>11.8</v>
      </c>
      <c r="C38" s="25">
        <v>18</v>
      </c>
      <c r="D38" s="25">
        <v>18.7</v>
      </c>
      <c r="E38" s="3">
        <f t="shared" si="0"/>
        <v>16.8</v>
      </c>
      <c r="F38" s="2">
        <f t="shared" si="1"/>
        <v>0</v>
      </c>
      <c r="G38" s="3">
        <f t="shared" si="2"/>
        <v>0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13.945161290322583</v>
      </c>
      <c r="C40" s="13">
        <f>SUM(C8:C38)/31</f>
        <v>19.238709677419358</v>
      </c>
      <c r="D40" s="13">
        <f>SUM(D8:D38)/31</f>
        <v>18.89032258064516</v>
      </c>
      <c r="E40" s="3">
        <f>(B40+C40+D40+D40)/4</f>
        <v>17.741129032258065</v>
      </c>
      <c r="F40" s="2">
        <f>SUM(F8:F38)</f>
        <v>2</v>
      </c>
      <c r="G40" s="3">
        <f>SUM(G8:G38)</f>
        <v>10.775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10.775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5.3875</v>
      </c>
      <c r="F43" s="2"/>
      <c r="G43" s="3"/>
    </row>
    <row r="44" spans="1:7" ht="15.75">
      <c r="A44" s="1"/>
      <c r="B44" s="2"/>
      <c r="C44" s="15" t="s">
        <v>10</v>
      </c>
      <c r="D44" s="2"/>
      <c r="E44" s="20">
        <f>F40</f>
        <v>2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14.6125</v>
      </c>
      <c r="F45" s="2"/>
      <c r="G45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43">
      <selection activeCell="A1" sqref="A1"/>
    </sheetView>
  </sheetViews>
  <sheetFormatPr defaultColWidth="10.7109375" defaultRowHeight="12.75"/>
  <cols>
    <col min="1" max="1" width="11.421875" style="0" bestFit="1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23" t="s">
        <v>25</v>
      </c>
      <c r="B2" s="23"/>
      <c r="C2" s="23"/>
      <c r="D2" s="23"/>
      <c r="E2" s="23"/>
      <c r="F2" s="23"/>
      <c r="G2" s="23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44409</v>
      </c>
      <c r="B8" s="6">
        <v>13.1</v>
      </c>
      <c r="C8" s="6">
        <v>18</v>
      </c>
      <c r="D8" s="6">
        <v>15.8</v>
      </c>
      <c r="E8" s="3">
        <f aca="true" t="shared" si="0" ref="E8:E38">(B8+C8+D8+D8)/4</f>
        <v>15.675</v>
      </c>
      <c r="F8" s="2">
        <f aca="true" t="shared" si="1" ref="F8:F38">IF(E8&gt;14.99,0,1)</f>
        <v>0</v>
      </c>
      <c r="G8" s="3">
        <f aca="true" t="shared" si="2" ref="G8:G38">IF(F8=0,0,20-E8)</f>
        <v>0</v>
      </c>
    </row>
    <row r="9" spans="1:7" ht="15.75">
      <c r="A9" s="12">
        <v>44410</v>
      </c>
      <c r="B9" s="6">
        <v>12.3</v>
      </c>
      <c r="C9" s="6">
        <v>18.1</v>
      </c>
      <c r="D9" s="6">
        <v>14.9</v>
      </c>
      <c r="E9" s="3">
        <f t="shared" si="0"/>
        <v>15.05</v>
      </c>
      <c r="F9" s="2">
        <f t="shared" si="1"/>
        <v>0</v>
      </c>
      <c r="G9" s="3">
        <f t="shared" si="2"/>
        <v>0</v>
      </c>
    </row>
    <row r="10" spans="1:7" ht="15.75">
      <c r="A10" s="12">
        <v>44411</v>
      </c>
      <c r="B10" s="6">
        <v>12.9</v>
      </c>
      <c r="C10" s="6">
        <v>16.5</v>
      </c>
      <c r="D10" s="6">
        <v>14.6</v>
      </c>
      <c r="E10" s="3">
        <f t="shared" si="0"/>
        <v>14.65</v>
      </c>
      <c r="F10" s="2">
        <f t="shared" si="1"/>
        <v>1</v>
      </c>
      <c r="G10" s="3">
        <f t="shared" si="2"/>
        <v>5.35</v>
      </c>
    </row>
    <row r="11" spans="1:7" ht="15.75">
      <c r="A11" s="12">
        <v>44412</v>
      </c>
      <c r="B11" s="6">
        <v>13</v>
      </c>
      <c r="C11" s="6">
        <v>17.6</v>
      </c>
      <c r="D11" s="6">
        <v>17</v>
      </c>
      <c r="E11" s="3">
        <f t="shared" si="0"/>
        <v>16.15</v>
      </c>
      <c r="F11" s="2">
        <f t="shared" si="1"/>
        <v>0</v>
      </c>
      <c r="G11" s="3">
        <f t="shared" si="2"/>
        <v>0</v>
      </c>
    </row>
    <row r="12" spans="1:7" ht="15.75">
      <c r="A12" s="12">
        <v>44413</v>
      </c>
      <c r="B12" s="6">
        <v>13.8</v>
      </c>
      <c r="C12" s="6">
        <v>18.6</v>
      </c>
      <c r="D12" s="6">
        <v>17.3</v>
      </c>
      <c r="E12" s="3">
        <f t="shared" si="0"/>
        <v>16.75</v>
      </c>
      <c r="F12" s="2">
        <f t="shared" si="1"/>
        <v>0</v>
      </c>
      <c r="G12" s="3">
        <f t="shared" si="2"/>
        <v>0</v>
      </c>
    </row>
    <row r="13" spans="1:7" ht="15.75">
      <c r="A13" s="12">
        <v>44414</v>
      </c>
      <c r="B13" s="6">
        <v>14.9</v>
      </c>
      <c r="C13" s="6">
        <v>16.6</v>
      </c>
      <c r="D13" s="6">
        <v>16.9</v>
      </c>
      <c r="E13" s="3">
        <f t="shared" si="0"/>
        <v>16.325</v>
      </c>
      <c r="F13" s="2">
        <f t="shared" si="1"/>
        <v>0</v>
      </c>
      <c r="G13" s="3">
        <f t="shared" si="2"/>
        <v>0</v>
      </c>
    </row>
    <row r="14" spans="1:7" ht="15.75">
      <c r="A14" s="12">
        <v>44415</v>
      </c>
      <c r="B14" s="6">
        <v>13.5</v>
      </c>
      <c r="C14" s="6">
        <v>18.1</v>
      </c>
      <c r="D14" s="6">
        <v>12.9</v>
      </c>
      <c r="E14" s="3">
        <f t="shared" si="0"/>
        <v>14.35</v>
      </c>
      <c r="F14" s="2">
        <f t="shared" si="1"/>
        <v>1</v>
      </c>
      <c r="G14" s="3">
        <f t="shared" si="2"/>
        <v>5.65</v>
      </c>
    </row>
    <row r="15" spans="1:7" ht="15.75">
      <c r="A15" s="12">
        <v>44416</v>
      </c>
      <c r="B15" s="6">
        <v>13.1</v>
      </c>
      <c r="C15" s="6">
        <v>16.4</v>
      </c>
      <c r="D15" s="6">
        <v>15.8</v>
      </c>
      <c r="E15" s="3">
        <f t="shared" si="0"/>
        <v>15.274999999999999</v>
      </c>
      <c r="F15" s="2">
        <f t="shared" si="1"/>
        <v>0</v>
      </c>
      <c r="G15" s="3">
        <f t="shared" si="2"/>
        <v>0</v>
      </c>
    </row>
    <row r="16" spans="1:7" ht="15.75">
      <c r="A16" s="12">
        <v>44417</v>
      </c>
      <c r="B16" s="6">
        <v>11.6</v>
      </c>
      <c r="C16" s="6">
        <v>18.3</v>
      </c>
      <c r="D16" s="6">
        <v>17.5</v>
      </c>
      <c r="E16" s="3">
        <f t="shared" si="0"/>
        <v>16.225</v>
      </c>
      <c r="F16" s="2">
        <f t="shared" si="1"/>
        <v>0</v>
      </c>
      <c r="G16" s="3">
        <f t="shared" si="2"/>
        <v>0</v>
      </c>
    </row>
    <row r="17" spans="1:7" ht="15.75">
      <c r="A17" s="12">
        <v>44418</v>
      </c>
      <c r="B17" s="6">
        <v>13.1</v>
      </c>
      <c r="C17" s="6">
        <v>20.6</v>
      </c>
      <c r="D17" s="6">
        <v>19</v>
      </c>
      <c r="E17" s="3">
        <f t="shared" si="0"/>
        <v>17.925</v>
      </c>
      <c r="F17" s="2">
        <f t="shared" si="1"/>
        <v>0</v>
      </c>
      <c r="G17" s="3">
        <f t="shared" si="2"/>
        <v>0</v>
      </c>
    </row>
    <row r="18" spans="1:7" ht="15.75">
      <c r="A18" s="12">
        <v>44419</v>
      </c>
      <c r="B18" s="6">
        <v>14.8</v>
      </c>
      <c r="C18" s="6">
        <v>22</v>
      </c>
      <c r="D18" s="6">
        <v>21.7</v>
      </c>
      <c r="E18" s="3">
        <f t="shared" si="0"/>
        <v>20.05</v>
      </c>
      <c r="F18" s="2">
        <f t="shared" si="1"/>
        <v>0</v>
      </c>
      <c r="G18" s="3">
        <f t="shared" si="2"/>
        <v>0</v>
      </c>
    </row>
    <row r="19" spans="1:7" ht="15.75">
      <c r="A19" s="12">
        <v>44420</v>
      </c>
      <c r="B19" s="6">
        <v>15.4</v>
      </c>
      <c r="C19" s="6">
        <v>24.9</v>
      </c>
      <c r="D19" s="6">
        <v>23.6</v>
      </c>
      <c r="E19" s="3">
        <f t="shared" si="0"/>
        <v>21.875</v>
      </c>
      <c r="F19" s="2">
        <f t="shared" si="1"/>
        <v>0</v>
      </c>
      <c r="G19" s="3">
        <f t="shared" si="2"/>
        <v>0</v>
      </c>
    </row>
    <row r="20" spans="1:7" ht="15.75">
      <c r="A20" s="12">
        <v>44421</v>
      </c>
      <c r="B20" s="6">
        <v>17.5</v>
      </c>
      <c r="C20" s="6">
        <v>24.9</v>
      </c>
      <c r="D20" s="6">
        <v>23.1</v>
      </c>
      <c r="E20" s="3">
        <f t="shared" si="0"/>
        <v>22.15</v>
      </c>
      <c r="F20" s="2">
        <f t="shared" si="1"/>
        <v>0</v>
      </c>
      <c r="G20" s="3">
        <f t="shared" si="2"/>
        <v>0</v>
      </c>
    </row>
    <row r="21" spans="1:7" ht="15.75">
      <c r="A21" s="12">
        <v>44422</v>
      </c>
      <c r="B21" s="6">
        <v>15.1</v>
      </c>
      <c r="C21" s="6">
        <v>25.1</v>
      </c>
      <c r="D21" s="6">
        <v>24.4</v>
      </c>
      <c r="E21" s="3">
        <f t="shared" si="0"/>
        <v>22.25</v>
      </c>
      <c r="F21" s="2">
        <f t="shared" si="1"/>
        <v>0</v>
      </c>
      <c r="G21" s="3">
        <f t="shared" si="2"/>
        <v>0</v>
      </c>
    </row>
    <row r="22" spans="1:7" ht="15.75">
      <c r="A22" s="12">
        <v>44423</v>
      </c>
      <c r="B22" s="6">
        <v>14.9</v>
      </c>
      <c r="C22" s="6">
        <v>24.9</v>
      </c>
      <c r="D22" s="6">
        <v>22.5</v>
      </c>
      <c r="E22" s="3">
        <f t="shared" si="0"/>
        <v>21.2</v>
      </c>
      <c r="F22" s="2">
        <f t="shared" si="1"/>
        <v>0</v>
      </c>
      <c r="G22" s="3">
        <f t="shared" si="2"/>
        <v>0</v>
      </c>
    </row>
    <row r="23" spans="1:7" ht="15.75">
      <c r="A23" s="12">
        <v>44424</v>
      </c>
      <c r="B23" s="6">
        <v>13.4</v>
      </c>
      <c r="C23" s="6">
        <v>15.8</v>
      </c>
      <c r="D23" s="6">
        <v>13.7</v>
      </c>
      <c r="E23" s="3">
        <f t="shared" si="0"/>
        <v>14.150000000000002</v>
      </c>
      <c r="F23" s="2">
        <f t="shared" si="1"/>
        <v>1</v>
      </c>
      <c r="G23" s="3">
        <f t="shared" si="2"/>
        <v>5.849999999999998</v>
      </c>
    </row>
    <row r="24" spans="1:7" ht="15.75">
      <c r="A24" s="12">
        <v>44425</v>
      </c>
      <c r="B24" s="6">
        <v>9.3</v>
      </c>
      <c r="C24" s="6">
        <v>14.6</v>
      </c>
      <c r="D24" s="6">
        <v>12.5</v>
      </c>
      <c r="E24" s="3">
        <f t="shared" si="0"/>
        <v>12.225</v>
      </c>
      <c r="F24" s="2">
        <f t="shared" si="1"/>
        <v>1</v>
      </c>
      <c r="G24" s="3">
        <f t="shared" si="2"/>
        <v>7.775</v>
      </c>
    </row>
    <row r="25" spans="1:7" ht="15.75">
      <c r="A25" s="12">
        <v>44426</v>
      </c>
      <c r="B25" s="6">
        <v>13.2</v>
      </c>
      <c r="C25" s="6">
        <v>16</v>
      </c>
      <c r="D25" s="6">
        <v>16.1</v>
      </c>
      <c r="E25" s="3">
        <f t="shared" si="0"/>
        <v>15.35</v>
      </c>
      <c r="F25" s="2">
        <f t="shared" si="1"/>
        <v>0</v>
      </c>
      <c r="G25" s="3">
        <f t="shared" si="2"/>
        <v>0</v>
      </c>
    </row>
    <row r="26" spans="1:7" ht="15.75">
      <c r="A26" s="12">
        <v>44427</v>
      </c>
      <c r="B26" s="6">
        <v>14.6</v>
      </c>
      <c r="C26" s="6">
        <v>18.3</v>
      </c>
      <c r="D26" s="6">
        <v>17.9</v>
      </c>
      <c r="E26" s="3">
        <f t="shared" si="0"/>
        <v>17.174999999999997</v>
      </c>
      <c r="F26" s="2">
        <f t="shared" si="1"/>
        <v>0</v>
      </c>
      <c r="G26" s="3">
        <f t="shared" si="2"/>
        <v>0</v>
      </c>
    </row>
    <row r="27" spans="1:7" ht="15.75">
      <c r="A27" s="12">
        <v>44428</v>
      </c>
      <c r="B27" s="6">
        <v>11.7</v>
      </c>
      <c r="C27" s="6">
        <v>18.7</v>
      </c>
      <c r="D27" s="6">
        <v>18.9</v>
      </c>
      <c r="E27" s="3">
        <f t="shared" si="0"/>
        <v>17.049999999999997</v>
      </c>
      <c r="F27" s="2">
        <f t="shared" si="1"/>
        <v>0</v>
      </c>
      <c r="G27" s="3">
        <f t="shared" si="2"/>
        <v>0</v>
      </c>
    </row>
    <row r="28" spans="1:7" ht="15.75">
      <c r="A28" s="12">
        <v>44429</v>
      </c>
      <c r="B28" s="6">
        <v>13.4</v>
      </c>
      <c r="C28" s="6">
        <v>22.6</v>
      </c>
      <c r="D28" s="6">
        <v>20.2</v>
      </c>
      <c r="E28" s="3">
        <f t="shared" si="0"/>
        <v>19.1</v>
      </c>
      <c r="F28" s="2">
        <f t="shared" si="1"/>
        <v>0</v>
      </c>
      <c r="G28" s="3">
        <f t="shared" si="2"/>
        <v>0</v>
      </c>
    </row>
    <row r="29" spans="1:7" ht="15.75">
      <c r="A29" s="12">
        <v>44430</v>
      </c>
      <c r="B29" s="6">
        <v>16.1</v>
      </c>
      <c r="C29" s="6">
        <v>18.5</v>
      </c>
      <c r="D29" s="6">
        <v>16.5</v>
      </c>
      <c r="E29" s="3">
        <f t="shared" si="0"/>
        <v>16.9</v>
      </c>
      <c r="F29" s="2">
        <f t="shared" si="1"/>
        <v>0</v>
      </c>
      <c r="G29" s="3">
        <f t="shared" si="2"/>
        <v>0</v>
      </c>
    </row>
    <row r="30" spans="1:7" ht="15.75">
      <c r="A30" s="12">
        <v>44431</v>
      </c>
      <c r="B30" s="6">
        <v>14.7</v>
      </c>
      <c r="C30" s="6">
        <v>18.8</v>
      </c>
      <c r="D30" s="6">
        <v>17.1</v>
      </c>
      <c r="E30" s="3">
        <f t="shared" si="0"/>
        <v>16.925</v>
      </c>
      <c r="F30" s="2">
        <f t="shared" si="1"/>
        <v>0</v>
      </c>
      <c r="G30" s="3">
        <f t="shared" si="2"/>
        <v>0</v>
      </c>
    </row>
    <row r="31" spans="1:7" ht="15.75">
      <c r="A31" s="12">
        <v>44432</v>
      </c>
      <c r="B31" s="6">
        <v>12.1</v>
      </c>
      <c r="C31" s="6">
        <v>18.6</v>
      </c>
      <c r="D31" s="6">
        <v>16.4</v>
      </c>
      <c r="E31" s="3">
        <f t="shared" si="0"/>
        <v>15.875</v>
      </c>
      <c r="F31" s="2">
        <f t="shared" si="1"/>
        <v>0</v>
      </c>
      <c r="G31" s="3">
        <f t="shared" si="2"/>
        <v>0</v>
      </c>
    </row>
    <row r="32" spans="1:7" ht="15.75">
      <c r="A32" s="12">
        <v>44433</v>
      </c>
      <c r="B32" s="6">
        <v>10.7</v>
      </c>
      <c r="C32" s="6">
        <v>19.1</v>
      </c>
      <c r="D32" s="6">
        <v>17.3</v>
      </c>
      <c r="E32" s="3">
        <f t="shared" si="0"/>
        <v>16.1</v>
      </c>
      <c r="F32" s="2">
        <f t="shared" si="1"/>
        <v>0</v>
      </c>
      <c r="G32" s="3">
        <f t="shared" si="2"/>
        <v>0</v>
      </c>
    </row>
    <row r="33" spans="1:7" ht="15.75">
      <c r="A33" s="12">
        <v>44434</v>
      </c>
      <c r="B33" s="6">
        <v>12.7</v>
      </c>
      <c r="C33" s="6">
        <v>16.3</v>
      </c>
      <c r="D33" s="6">
        <v>14.9</v>
      </c>
      <c r="E33" s="3">
        <f t="shared" si="0"/>
        <v>14.7</v>
      </c>
      <c r="F33" s="2">
        <f t="shared" si="1"/>
        <v>1</v>
      </c>
      <c r="G33" s="3">
        <f t="shared" si="2"/>
        <v>5.300000000000001</v>
      </c>
    </row>
    <row r="34" spans="1:7" ht="15.75">
      <c r="A34" s="12">
        <v>44435</v>
      </c>
      <c r="B34" s="6">
        <v>10.3</v>
      </c>
      <c r="C34" s="6">
        <v>14.6</v>
      </c>
      <c r="D34" s="6">
        <v>14.2</v>
      </c>
      <c r="E34" s="3">
        <f t="shared" si="0"/>
        <v>13.325</v>
      </c>
      <c r="F34" s="2">
        <f t="shared" si="1"/>
        <v>1</v>
      </c>
      <c r="G34" s="3">
        <f t="shared" si="2"/>
        <v>6.675000000000001</v>
      </c>
    </row>
    <row r="35" spans="1:7" ht="15.75">
      <c r="A35" s="12">
        <v>44436</v>
      </c>
      <c r="B35" s="6">
        <v>11.6</v>
      </c>
      <c r="C35" s="6">
        <v>15.9</v>
      </c>
      <c r="D35" s="6">
        <v>15</v>
      </c>
      <c r="E35" s="3">
        <f t="shared" si="0"/>
        <v>14.375</v>
      </c>
      <c r="F35" s="2">
        <f t="shared" si="1"/>
        <v>1</v>
      </c>
      <c r="G35" s="3">
        <f t="shared" si="2"/>
        <v>5.625</v>
      </c>
    </row>
    <row r="36" spans="1:7" ht="15.75">
      <c r="A36" s="12">
        <v>44437</v>
      </c>
      <c r="B36" s="6">
        <v>12.6</v>
      </c>
      <c r="C36" s="6">
        <v>15.3</v>
      </c>
      <c r="D36" s="6">
        <v>13.9</v>
      </c>
      <c r="E36" s="3">
        <f t="shared" si="0"/>
        <v>13.924999999999999</v>
      </c>
      <c r="F36" s="2">
        <f t="shared" si="1"/>
        <v>1</v>
      </c>
      <c r="G36" s="3">
        <f t="shared" si="2"/>
        <v>6.075000000000001</v>
      </c>
    </row>
    <row r="37" spans="1:7" ht="15.75">
      <c r="A37" s="12">
        <v>44438</v>
      </c>
      <c r="B37" s="6">
        <v>13.9</v>
      </c>
      <c r="C37" s="6">
        <v>17.5</v>
      </c>
      <c r="D37" s="6">
        <v>16.3</v>
      </c>
      <c r="E37" s="3">
        <f t="shared" si="0"/>
        <v>16</v>
      </c>
      <c r="F37" s="2">
        <f t="shared" si="1"/>
        <v>0</v>
      </c>
      <c r="G37" s="3">
        <f t="shared" si="2"/>
        <v>0</v>
      </c>
    </row>
    <row r="38" spans="1:7" ht="16.5" thickBot="1">
      <c r="A38" s="12">
        <v>44439</v>
      </c>
      <c r="B38" s="6">
        <v>13</v>
      </c>
      <c r="C38" s="6">
        <v>17.6</v>
      </c>
      <c r="D38" s="6">
        <v>15.6</v>
      </c>
      <c r="E38" s="3">
        <f t="shared" si="0"/>
        <v>15.450000000000001</v>
      </c>
      <c r="F38" s="2">
        <f t="shared" si="1"/>
        <v>0</v>
      </c>
      <c r="G38" s="3">
        <f t="shared" si="2"/>
        <v>0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13.3</v>
      </c>
      <c r="C40" s="13">
        <f>SUM(C8:C38)/31</f>
        <v>18.670967741935485</v>
      </c>
      <c r="D40" s="13">
        <f>SUM(D8:D38)/31</f>
        <v>17.209677419354836</v>
      </c>
      <c r="E40" s="3">
        <f>(B40+C40+D40+D40)/4</f>
        <v>16.59758064516129</v>
      </c>
      <c r="F40" s="2">
        <f>SUM(F8:F38)</f>
        <v>8</v>
      </c>
      <c r="G40" s="3">
        <f>SUM(G8:G38)</f>
        <v>48.300000000000004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48.300000000000004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6.0375000000000005</v>
      </c>
      <c r="F43" s="2"/>
      <c r="G43" s="3"/>
    </row>
    <row r="44" spans="1:7" ht="15.75">
      <c r="A44" s="1"/>
      <c r="B44" s="2"/>
      <c r="C44" s="15" t="s">
        <v>10</v>
      </c>
      <c r="D44" s="2"/>
      <c r="E44" s="20">
        <f>F40</f>
        <v>8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13.962499999999999</v>
      </c>
      <c r="F45" s="2"/>
      <c r="G4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I33" sqref="I33"/>
    </sheetView>
  </sheetViews>
  <sheetFormatPr defaultColWidth="10.7109375" defaultRowHeight="12.75"/>
  <cols>
    <col min="1" max="1" width="12.7109375" style="17" bestFit="1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4" customFormat="1" ht="15.75">
      <c r="A2" s="23" t="s">
        <v>21</v>
      </c>
      <c r="B2" s="23"/>
      <c r="C2" s="23"/>
      <c r="D2" s="23"/>
      <c r="E2" s="23"/>
      <c r="F2" s="23"/>
      <c r="G2" s="23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44105</v>
      </c>
      <c r="B8" s="25">
        <v>10.4</v>
      </c>
      <c r="C8" s="25">
        <v>12.2</v>
      </c>
      <c r="D8" s="25">
        <v>10.5</v>
      </c>
      <c r="E8" s="3">
        <f>(B8+C8+D8+D8)/4</f>
        <v>10.9</v>
      </c>
      <c r="F8" s="2">
        <f aca="true" t="shared" si="0" ref="F8:F38">IF(E8&gt;15,0,1)</f>
        <v>1</v>
      </c>
      <c r="G8" s="3">
        <f aca="true" t="shared" si="1" ref="G8:G38">IF(F8=0,0,20-E8)</f>
        <v>9.1</v>
      </c>
    </row>
    <row r="9" spans="1:7" ht="15.75">
      <c r="A9" s="12">
        <v>44106</v>
      </c>
      <c r="B9" s="25">
        <v>8</v>
      </c>
      <c r="C9" s="25">
        <v>12.1</v>
      </c>
      <c r="D9" s="25">
        <v>14.2</v>
      </c>
      <c r="E9" s="3">
        <f aca="true" t="shared" si="2" ref="E9:E38">(B9+C9+D9+D9)/4</f>
        <v>12.125</v>
      </c>
      <c r="F9" s="2">
        <f t="shared" si="0"/>
        <v>1</v>
      </c>
      <c r="G9" s="3">
        <f t="shared" si="1"/>
        <v>7.875</v>
      </c>
    </row>
    <row r="10" spans="1:7" ht="15.75">
      <c r="A10" s="12">
        <v>44107</v>
      </c>
      <c r="B10" s="25">
        <v>10.1</v>
      </c>
      <c r="C10" s="25">
        <v>9.1</v>
      </c>
      <c r="D10" s="25">
        <v>9.9</v>
      </c>
      <c r="E10" s="3">
        <f t="shared" si="2"/>
        <v>9.75</v>
      </c>
      <c r="F10" s="2">
        <f t="shared" si="0"/>
        <v>1</v>
      </c>
      <c r="G10" s="3">
        <f t="shared" si="1"/>
        <v>10.25</v>
      </c>
    </row>
    <row r="11" spans="1:7" ht="15.75">
      <c r="A11" s="12">
        <v>44108</v>
      </c>
      <c r="B11" s="25">
        <v>8.6</v>
      </c>
      <c r="C11" s="25">
        <v>10.9</v>
      </c>
      <c r="D11" s="25">
        <v>8.6</v>
      </c>
      <c r="E11" s="3">
        <f t="shared" si="2"/>
        <v>9.175</v>
      </c>
      <c r="F11" s="2">
        <f t="shared" si="0"/>
        <v>1</v>
      </c>
      <c r="G11" s="3">
        <f t="shared" si="1"/>
        <v>10.825</v>
      </c>
    </row>
    <row r="12" spans="1:7" ht="15.75">
      <c r="A12" s="12">
        <v>44109</v>
      </c>
      <c r="B12" s="25">
        <v>8.5</v>
      </c>
      <c r="C12" s="25">
        <v>9.3</v>
      </c>
      <c r="D12" s="25">
        <v>10.6</v>
      </c>
      <c r="E12" s="3">
        <f t="shared" si="2"/>
        <v>9.75</v>
      </c>
      <c r="F12" s="2">
        <f t="shared" si="0"/>
        <v>1</v>
      </c>
      <c r="G12" s="3">
        <f t="shared" si="1"/>
        <v>10.25</v>
      </c>
    </row>
    <row r="13" spans="1:7" ht="15.75">
      <c r="A13" s="12">
        <v>44110</v>
      </c>
      <c r="B13" s="25">
        <v>9.6</v>
      </c>
      <c r="C13" s="25">
        <v>11.9</v>
      </c>
      <c r="D13" s="25">
        <v>10.7</v>
      </c>
      <c r="E13" s="3">
        <f t="shared" si="2"/>
        <v>10.725000000000001</v>
      </c>
      <c r="F13" s="2">
        <f t="shared" si="0"/>
        <v>1</v>
      </c>
      <c r="G13" s="3">
        <f t="shared" si="1"/>
        <v>9.274999999999999</v>
      </c>
    </row>
    <row r="14" spans="1:7" ht="15.75">
      <c r="A14" s="12">
        <v>44111</v>
      </c>
      <c r="B14" s="25">
        <v>9.7</v>
      </c>
      <c r="C14" s="25">
        <v>12.6</v>
      </c>
      <c r="D14" s="25">
        <v>10.2</v>
      </c>
      <c r="E14" s="3">
        <f t="shared" si="2"/>
        <v>10.675</v>
      </c>
      <c r="F14" s="2">
        <f t="shared" si="0"/>
        <v>1</v>
      </c>
      <c r="G14" s="3">
        <f t="shared" si="1"/>
        <v>9.325</v>
      </c>
    </row>
    <row r="15" spans="1:7" ht="15.75">
      <c r="A15" s="12">
        <v>44112</v>
      </c>
      <c r="B15" s="25">
        <v>9.8</v>
      </c>
      <c r="C15" s="25">
        <v>12.9</v>
      </c>
      <c r="D15" s="25">
        <v>13.5</v>
      </c>
      <c r="E15" s="3">
        <f t="shared" si="2"/>
        <v>12.425</v>
      </c>
      <c r="F15" s="2">
        <f t="shared" si="0"/>
        <v>1</v>
      </c>
      <c r="G15" s="3">
        <f t="shared" si="1"/>
        <v>7.574999999999999</v>
      </c>
    </row>
    <row r="16" spans="1:7" ht="15.75">
      <c r="A16" s="12">
        <v>44113</v>
      </c>
      <c r="B16" s="25">
        <v>12.1</v>
      </c>
      <c r="C16" s="25">
        <v>12.5</v>
      </c>
      <c r="D16" s="25">
        <v>11.3</v>
      </c>
      <c r="E16" s="3">
        <f t="shared" si="2"/>
        <v>11.8</v>
      </c>
      <c r="F16" s="2">
        <f t="shared" si="0"/>
        <v>1</v>
      </c>
      <c r="G16" s="3">
        <f t="shared" si="1"/>
        <v>8.2</v>
      </c>
    </row>
    <row r="17" spans="1:7" ht="15.75">
      <c r="A17" s="12">
        <v>44114</v>
      </c>
      <c r="B17" s="25">
        <v>8.2</v>
      </c>
      <c r="C17" s="25">
        <v>10.5</v>
      </c>
      <c r="D17" s="25">
        <v>7.9</v>
      </c>
      <c r="E17" s="3">
        <f t="shared" si="2"/>
        <v>8.625</v>
      </c>
      <c r="F17" s="2">
        <f t="shared" si="0"/>
        <v>1</v>
      </c>
      <c r="G17" s="3">
        <f t="shared" si="1"/>
        <v>11.375</v>
      </c>
    </row>
    <row r="18" spans="1:7" ht="15.75">
      <c r="A18" s="12">
        <v>44115</v>
      </c>
      <c r="B18" s="25">
        <v>6.5</v>
      </c>
      <c r="C18" s="25">
        <v>10.5</v>
      </c>
      <c r="D18" s="25">
        <v>6.9</v>
      </c>
      <c r="E18" s="3">
        <f t="shared" si="2"/>
        <v>7.699999999999999</v>
      </c>
      <c r="F18" s="2">
        <f t="shared" si="0"/>
        <v>1</v>
      </c>
      <c r="G18" s="3">
        <f t="shared" si="1"/>
        <v>12.3</v>
      </c>
    </row>
    <row r="19" spans="1:7" ht="15.75">
      <c r="A19" s="12">
        <v>44116</v>
      </c>
      <c r="B19" s="25">
        <v>6.5</v>
      </c>
      <c r="C19" s="25">
        <v>10.4</v>
      </c>
      <c r="D19" s="25">
        <v>8</v>
      </c>
      <c r="E19" s="3">
        <f t="shared" si="2"/>
        <v>8.225</v>
      </c>
      <c r="F19" s="2">
        <f t="shared" si="0"/>
        <v>1</v>
      </c>
      <c r="G19" s="3">
        <f t="shared" si="1"/>
        <v>11.775</v>
      </c>
    </row>
    <row r="20" spans="1:7" ht="15.75">
      <c r="A20" s="12">
        <v>44117</v>
      </c>
      <c r="B20" s="25">
        <v>6.3</v>
      </c>
      <c r="C20" s="25">
        <v>8.5</v>
      </c>
      <c r="D20" s="25">
        <v>8.1</v>
      </c>
      <c r="E20" s="3">
        <f t="shared" si="2"/>
        <v>7.75</v>
      </c>
      <c r="F20" s="2">
        <f t="shared" si="0"/>
        <v>1</v>
      </c>
      <c r="G20" s="3">
        <f t="shared" si="1"/>
        <v>12.25</v>
      </c>
    </row>
    <row r="21" spans="1:7" ht="15.75">
      <c r="A21" s="12">
        <v>44118</v>
      </c>
      <c r="B21" s="25">
        <v>4.7</v>
      </c>
      <c r="C21" s="25">
        <v>9.2</v>
      </c>
      <c r="D21" s="25">
        <v>7.9</v>
      </c>
      <c r="E21" s="3">
        <f t="shared" si="2"/>
        <v>7.424999999999999</v>
      </c>
      <c r="F21" s="2">
        <f t="shared" si="0"/>
        <v>1</v>
      </c>
      <c r="G21" s="3">
        <f t="shared" si="1"/>
        <v>12.575000000000001</v>
      </c>
    </row>
    <row r="22" spans="1:7" ht="15.75">
      <c r="A22" s="12">
        <v>44119</v>
      </c>
      <c r="B22" s="25">
        <v>6</v>
      </c>
      <c r="C22" s="25">
        <v>7.8</v>
      </c>
      <c r="D22" s="25">
        <v>7.3</v>
      </c>
      <c r="E22" s="3">
        <f t="shared" si="2"/>
        <v>7.1000000000000005</v>
      </c>
      <c r="F22" s="2">
        <f t="shared" si="0"/>
        <v>1</v>
      </c>
      <c r="G22" s="3">
        <f t="shared" si="1"/>
        <v>12.899999999999999</v>
      </c>
    </row>
    <row r="23" spans="1:7" ht="15.75">
      <c r="A23" s="12">
        <v>44120</v>
      </c>
      <c r="B23" s="25">
        <v>7.6</v>
      </c>
      <c r="C23" s="25">
        <v>9.5</v>
      </c>
      <c r="D23" s="25">
        <v>8.2</v>
      </c>
      <c r="E23" s="3">
        <f t="shared" si="2"/>
        <v>8.375</v>
      </c>
      <c r="F23" s="2">
        <f t="shared" si="0"/>
        <v>1</v>
      </c>
      <c r="G23" s="3">
        <f t="shared" si="1"/>
        <v>11.625</v>
      </c>
    </row>
    <row r="24" spans="1:7" ht="15.75">
      <c r="A24" s="12">
        <v>44121</v>
      </c>
      <c r="B24" s="25">
        <v>6.3</v>
      </c>
      <c r="C24" s="25">
        <v>10.2</v>
      </c>
      <c r="D24" s="25">
        <v>6.4</v>
      </c>
      <c r="E24" s="3">
        <f t="shared" si="2"/>
        <v>7.324999999999999</v>
      </c>
      <c r="F24" s="2">
        <f t="shared" si="0"/>
        <v>1</v>
      </c>
      <c r="G24" s="3">
        <f t="shared" si="1"/>
        <v>12.675</v>
      </c>
    </row>
    <row r="25" spans="1:7" ht="15.75">
      <c r="A25" s="12">
        <v>44122</v>
      </c>
      <c r="B25" s="25">
        <v>4.1</v>
      </c>
      <c r="C25" s="25">
        <v>8.6</v>
      </c>
      <c r="D25" s="25">
        <v>7.9</v>
      </c>
      <c r="E25" s="3">
        <f t="shared" si="2"/>
        <v>7.125</v>
      </c>
      <c r="F25" s="2">
        <f t="shared" si="0"/>
        <v>1</v>
      </c>
      <c r="G25" s="3">
        <f t="shared" si="1"/>
        <v>12.875</v>
      </c>
    </row>
    <row r="26" spans="1:7" ht="15.75">
      <c r="A26" s="12">
        <v>44123</v>
      </c>
      <c r="B26" s="25">
        <v>6.6</v>
      </c>
      <c r="C26" s="25">
        <v>10.5</v>
      </c>
      <c r="D26" s="25">
        <v>7.4</v>
      </c>
      <c r="E26" s="3">
        <f t="shared" si="2"/>
        <v>7.975</v>
      </c>
      <c r="F26" s="2">
        <f t="shared" si="0"/>
        <v>1</v>
      </c>
      <c r="G26" s="3">
        <f t="shared" si="1"/>
        <v>12.025</v>
      </c>
    </row>
    <row r="27" spans="1:7" ht="15.75">
      <c r="A27" s="12">
        <v>44124</v>
      </c>
      <c r="B27" s="25">
        <v>6.8</v>
      </c>
      <c r="C27" s="25">
        <v>12.4</v>
      </c>
      <c r="D27" s="25">
        <v>12.7</v>
      </c>
      <c r="E27" s="3">
        <f t="shared" si="2"/>
        <v>11.149999999999999</v>
      </c>
      <c r="F27" s="2">
        <f t="shared" si="0"/>
        <v>1</v>
      </c>
      <c r="G27" s="3">
        <f t="shared" si="1"/>
        <v>8.850000000000001</v>
      </c>
    </row>
    <row r="28" spans="1:7" ht="15.75">
      <c r="A28" s="12">
        <v>44125</v>
      </c>
      <c r="B28" s="25">
        <v>10.2</v>
      </c>
      <c r="C28" s="25">
        <v>16.3</v>
      </c>
      <c r="D28" s="25">
        <v>16.3</v>
      </c>
      <c r="E28" s="3">
        <f t="shared" si="2"/>
        <v>14.774999999999999</v>
      </c>
      <c r="F28" s="2">
        <f t="shared" si="0"/>
        <v>1</v>
      </c>
      <c r="G28" s="3">
        <f t="shared" si="1"/>
        <v>5.225000000000001</v>
      </c>
    </row>
    <row r="29" spans="1:7" ht="15.75">
      <c r="A29" s="12">
        <v>44126</v>
      </c>
      <c r="B29" s="25">
        <v>13.8</v>
      </c>
      <c r="C29" s="25">
        <v>18.2</v>
      </c>
      <c r="D29" s="25">
        <v>15.4</v>
      </c>
      <c r="E29" s="3">
        <f t="shared" si="2"/>
        <v>15.7</v>
      </c>
      <c r="F29" s="2">
        <f t="shared" si="0"/>
        <v>0</v>
      </c>
      <c r="G29" s="3">
        <f t="shared" si="1"/>
        <v>0</v>
      </c>
    </row>
    <row r="30" spans="1:7" ht="15.75">
      <c r="A30" s="12">
        <v>44127</v>
      </c>
      <c r="B30" s="25">
        <v>13</v>
      </c>
      <c r="C30" s="25">
        <v>13.5</v>
      </c>
      <c r="D30" s="25">
        <v>13</v>
      </c>
      <c r="E30" s="3">
        <f t="shared" si="2"/>
        <v>13.125</v>
      </c>
      <c r="F30" s="2">
        <f t="shared" si="0"/>
        <v>1</v>
      </c>
      <c r="G30" s="3">
        <f t="shared" si="1"/>
        <v>6.875</v>
      </c>
    </row>
    <row r="31" spans="1:9" ht="15.75">
      <c r="A31" s="12">
        <v>44128</v>
      </c>
      <c r="B31" s="25">
        <v>11.1</v>
      </c>
      <c r="C31" s="25">
        <v>11.9</v>
      </c>
      <c r="D31" s="25">
        <v>11.5</v>
      </c>
      <c r="E31" s="3">
        <f t="shared" si="2"/>
        <v>11.5</v>
      </c>
      <c r="F31" s="2">
        <f t="shared" si="0"/>
        <v>1</v>
      </c>
      <c r="G31" s="3">
        <f t="shared" si="1"/>
        <v>8.5</v>
      </c>
      <c r="I31" t="s">
        <v>12</v>
      </c>
    </row>
    <row r="32" spans="1:7" ht="15.75">
      <c r="A32" s="12">
        <v>44129</v>
      </c>
      <c r="B32" s="25">
        <v>9.7</v>
      </c>
      <c r="C32" s="25">
        <v>11</v>
      </c>
      <c r="D32" s="25">
        <v>9.1</v>
      </c>
      <c r="E32" s="3">
        <f t="shared" si="2"/>
        <v>9.725</v>
      </c>
      <c r="F32" s="2">
        <f t="shared" si="0"/>
        <v>1</v>
      </c>
      <c r="G32" s="3">
        <f t="shared" si="1"/>
        <v>10.275</v>
      </c>
    </row>
    <row r="33" spans="1:7" ht="15.75">
      <c r="A33" s="12">
        <v>44130</v>
      </c>
      <c r="B33" s="25">
        <v>8</v>
      </c>
      <c r="C33" s="25">
        <v>10.1</v>
      </c>
      <c r="D33" s="25">
        <v>7.7</v>
      </c>
      <c r="E33" s="3">
        <f t="shared" si="2"/>
        <v>8.375</v>
      </c>
      <c r="F33" s="2">
        <f t="shared" si="0"/>
        <v>1</v>
      </c>
      <c r="G33" s="3">
        <f t="shared" si="1"/>
        <v>11.625</v>
      </c>
    </row>
    <row r="34" spans="1:7" ht="15.75">
      <c r="A34" s="12">
        <v>44131</v>
      </c>
      <c r="B34" s="25">
        <v>7</v>
      </c>
      <c r="C34" s="25">
        <v>9.3</v>
      </c>
      <c r="D34" s="25">
        <v>9.1</v>
      </c>
      <c r="E34" s="3">
        <f t="shared" si="2"/>
        <v>8.625</v>
      </c>
      <c r="F34" s="2">
        <f t="shared" si="0"/>
        <v>1</v>
      </c>
      <c r="G34" s="3">
        <f t="shared" si="1"/>
        <v>11.375</v>
      </c>
    </row>
    <row r="35" spans="1:7" ht="15.75">
      <c r="A35" s="12">
        <v>44132</v>
      </c>
      <c r="B35" s="25">
        <v>9.6</v>
      </c>
      <c r="C35" s="25">
        <v>11.9</v>
      </c>
      <c r="D35" s="25">
        <v>10.3</v>
      </c>
      <c r="E35" s="3">
        <f t="shared" si="2"/>
        <v>10.525</v>
      </c>
      <c r="F35" s="2">
        <f t="shared" si="0"/>
        <v>1</v>
      </c>
      <c r="G35" s="3">
        <f t="shared" si="1"/>
        <v>9.475</v>
      </c>
    </row>
    <row r="36" spans="1:7" ht="15.75">
      <c r="A36" s="12">
        <v>44133</v>
      </c>
      <c r="B36" s="25">
        <v>8.4</v>
      </c>
      <c r="C36" s="25">
        <v>9.9</v>
      </c>
      <c r="D36" s="25">
        <v>10</v>
      </c>
      <c r="E36" s="3">
        <f t="shared" si="2"/>
        <v>9.575</v>
      </c>
      <c r="F36" s="2">
        <f t="shared" si="0"/>
        <v>1</v>
      </c>
      <c r="G36" s="3">
        <f t="shared" si="1"/>
        <v>10.425</v>
      </c>
    </row>
    <row r="37" spans="1:7" ht="15.75">
      <c r="A37" s="12">
        <v>44134</v>
      </c>
      <c r="B37" s="25">
        <v>11.7</v>
      </c>
      <c r="C37" s="25">
        <v>12.2</v>
      </c>
      <c r="D37" s="25">
        <v>11.5</v>
      </c>
      <c r="E37" s="3">
        <f t="shared" si="2"/>
        <v>11.725</v>
      </c>
      <c r="F37" s="2">
        <f t="shared" si="0"/>
        <v>1</v>
      </c>
      <c r="G37" s="3">
        <f t="shared" si="1"/>
        <v>8.275</v>
      </c>
    </row>
    <row r="38" spans="1:7" ht="16.5" thickBot="1">
      <c r="A38" s="12">
        <v>44135</v>
      </c>
      <c r="B38" s="25">
        <v>10.1</v>
      </c>
      <c r="C38" s="25">
        <v>14.1</v>
      </c>
      <c r="D38" s="25">
        <v>12.4</v>
      </c>
      <c r="E38" s="3">
        <f t="shared" si="2"/>
        <v>12.25</v>
      </c>
      <c r="F38" s="2">
        <f t="shared" si="0"/>
        <v>1</v>
      </c>
      <c r="G38" s="3">
        <f t="shared" si="1"/>
        <v>7.75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8.67741935483871</v>
      </c>
      <c r="C40" s="13">
        <f>SUM(C8:C38)/31</f>
        <v>11.290322580645162</v>
      </c>
      <c r="D40" s="13">
        <f>SUM(D8:D38)/31</f>
        <v>10.145161290322582</v>
      </c>
      <c r="E40" s="3">
        <f>(B40+C40+D40+D40)/4</f>
        <v>10.06451612903226</v>
      </c>
      <c r="F40" s="2">
        <f>SUM(F8:F38)</f>
        <v>30</v>
      </c>
      <c r="G40" s="3">
        <f>SUM(G8:G38)</f>
        <v>303.7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303.7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10.123333333333333</v>
      </c>
      <c r="F43" s="2"/>
      <c r="G43" s="3"/>
    </row>
    <row r="44" spans="1:7" ht="15.75">
      <c r="A44" s="1"/>
      <c r="B44" s="2"/>
      <c r="C44" s="15" t="s">
        <v>10</v>
      </c>
      <c r="D44" s="2"/>
      <c r="E44" s="20">
        <f>F40</f>
        <v>30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9.876666666666667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1"/>
      <c r="B49" s="21"/>
      <c r="C49" s="21"/>
      <c r="D49" s="21"/>
      <c r="E49" s="22"/>
      <c r="F49" s="21"/>
      <c r="G49" s="22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D31" sqref="D31"/>
    </sheetView>
  </sheetViews>
  <sheetFormatPr defaultColWidth="10.7109375" defaultRowHeight="12.75"/>
  <cols>
    <col min="1" max="1" width="12.7109375" style="17" customWidth="1"/>
    <col min="2" max="4" width="11.421875" style="18" customWidth="1"/>
    <col min="5" max="5" width="11.421875" style="19" customWidth="1"/>
    <col min="6" max="6" width="12.421875" style="18" customWidth="1"/>
    <col min="7" max="7" width="11.421875" style="19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1"/>
      <c r="B2" s="2"/>
      <c r="C2" s="2"/>
      <c r="D2" s="2"/>
      <c r="E2" s="3"/>
      <c r="F2" s="2"/>
      <c r="G2" s="3"/>
    </row>
    <row r="3" spans="1:7" s="24" customFormat="1" ht="15.75">
      <c r="A3" s="23" t="s">
        <v>22</v>
      </c>
      <c r="B3" s="23"/>
      <c r="C3" s="23"/>
      <c r="D3" s="23"/>
      <c r="E3" s="23"/>
      <c r="F3" s="23"/>
      <c r="G3" s="23"/>
    </row>
    <row r="4" spans="1:7" ht="15.75">
      <c r="A4" s="1"/>
      <c r="B4" s="2"/>
      <c r="C4" s="2"/>
      <c r="D4" s="2"/>
      <c r="E4" s="3"/>
      <c r="F4" s="2"/>
      <c r="G4" s="3"/>
    </row>
    <row r="5" spans="1:7" ht="15.75">
      <c r="A5" s="4" t="s">
        <v>0</v>
      </c>
      <c r="B5" s="4"/>
      <c r="C5" s="4"/>
      <c r="D5" s="4"/>
      <c r="E5" s="5"/>
      <c r="F5" s="4"/>
      <c r="G5" s="5"/>
    </row>
    <row r="6" spans="1:7" ht="15.75">
      <c r="A6" s="1"/>
      <c r="B6" s="2"/>
      <c r="C6" s="2"/>
      <c r="D6" s="2"/>
      <c r="E6" s="3"/>
      <c r="F6" s="2"/>
      <c r="G6" s="3"/>
    </row>
    <row r="7" spans="1:7" ht="16.5" thickBot="1">
      <c r="A7" s="2" t="s">
        <v>1</v>
      </c>
      <c r="B7" s="6" t="s">
        <v>2</v>
      </c>
      <c r="C7" s="6" t="s">
        <v>3</v>
      </c>
      <c r="D7" s="6" t="s">
        <v>4</v>
      </c>
      <c r="E7" s="7" t="s">
        <v>5</v>
      </c>
      <c r="F7" s="2" t="s">
        <v>6</v>
      </c>
      <c r="G7" s="3" t="s">
        <v>7</v>
      </c>
    </row>
    <row r="8" spans="1:7" ht="16.5" thickTop="1">
      <c r="A8" s="8"/>
      <c r="B8" s="8"/>
      <c r="C8" s="8"/>
      <c r="D8" s="8"/>
      <c r="E8" s="9"/>
      <c r="F8" s="10"/>
      <c r="G8" s="11"/>
    </row>
    <row r="9" spans="1:7" ht="15.75">
      <c r="A9" s="12">
        <v>44136</v>
      </c>
      <c r="B9" s="25">
        <v>12.8</v>
      </c>
      <c r="C9" s="25">
        <v>13.7</v>
      </c>
      <c r="D9" s="25">
        <v>14.3</v>
      </c>
      <c r="E9" s="7">
        <f aca="true" t="shared" si="0" ref="E9:E40">(B9+C9+D9+D9)/4</f>
        <v>13.774999999999999</v>
      </c>
      <c r="F9" s="2">
        <f aca="true" t="shared" si="1" ref="F9:F38">IF(E9&gt;15,0,1)</f>
        <v>1</v>
      </c>
      <c r="G9" s="3">
        <f aca="true" t="shared" si="2" ref="G9:G38">IF(F9=0,0,20-E9)</f>
        <v>6.225000000000001</v>
      </c>
    </row>
    <row r="10" spans="1:7" ht="15.75">
      <c r="A10" s="12">
        <v>44137</v>
      </c>
      <c r="B10" s="25">
        <v>16.3</v>
      </c>
      <c r="C10" s="25">
        <v>18.5</v>
      </c>
      <c r="D10" s="25">
        <v>13.7</v>
      </c>
      <c r="E10" s="7">
        <f t="shared" si="0"/>
        <v>15.55</v>
      </c>
      <c r="F10" s="2">
        <f t="shared" si="1"/>
        <v>0</v>
      </c>
      <c r="G10" s="3">
        <f t="shared" si="2"/>
        <v>0</v>
      </c>
    </row>
    <row r="11" spans="1:7" ht="15.75">
      <c r="A11" s="12">
        <v>44138</v>
      </c>
      <c r="B11" s="25">
        <v>8.1</v>
      </c>
      <c r="C11" s="25">
        <v>10.1</v>
      </c>
      <c r="D11" s="25">
        <v>5.4</v>
      </c>
      <c r="E11" s="7">
        <f t="shared" si="0"/>
        <v>7.25</v>
      </c>
      <c r="F11" s="2">
        <f t="shared" si="1"/>
        <v>1</v>
      </c>
      <c r="G11" s="3">
        <f t="shared" si="2"/>
        <v>12.75</v>
      </c>
    </row>
    <row r="12" spans="1:7" ht="15.75">
      <c r="A12" s="12">
        <v>44139</v>
      </c>
      <c r="B12" s="25">
        <v>1.6</v>
      </c>
      <c r="C12" s="25">
        <v>8.2</v>
      </c>
      <c r="D12" s="25">
        <v>3.3</v>
      </c>
      <c r="E12" s="7">
        <f t="shared" si="0"/>
        <v>4.1</v>
      </c>
      <c r="F12" s="2">
        <f t="shared" si="1"/>
        <v>1</v>
      </c>
      <c r="G12" s="3">
        <f t="shared" si="2"/>
        <v>15.9</v>
      </c>
    </row>
    <row r="13" spans="1:7" ht="15.75">
      <c r="A13" s="12">
        <v>44140</v>
      </c>
      <c r="B13" s="25">
        <v>3.3</v>
      </c>
      <c r="C13" s="25">
        <v>8.6</v>
      </c>
      <c r="D13" s="25">
        <v>4.7</v>
      </c>
      <c r="E13" s="7">
        <f t="shared" si="0"/>
        <v>5.324999999999999</v>
      </c>
      <c r="F13" s="2">
        <f t="shared" si="1"/>
        <v>1</v>
      </c>
      <c r="G13" s="3">
        <f t="shared" si="2"/>
        <v>14.675</v>
      </c>
    </row>
    <row r="14" spans="1:7" ht="15.75">
      <c r="A14" s="12">
        <v>44141</v>
      </c>
      <c r="B14" s="25">
        <v>3.4</v>
      </c>
      <c r="C14" s="25">
        <v>10.6</v>
      </c>
      <c r="D14" s="25">
        <v>6.2</v>
      </c>
      <c r="E14" s="7">
        <f t="shared" si="0"/>
        <v>6.6</v>
      </c>
      <c r="F14" s="2">
        <f t="shared" si="1"/>
        <v>1</v>
      </c>
      <c r="G14" s="3">
        <f t="shared" si="2"/>
        <v>13.4</v>
      </c>
    </row>
    <row r="15" spans="1:7" ht="15.75">
      <c r="A15" s="12">
        <v>44142</v>
      </c>
      <c r="B15" s="25">
        <v>4.2</v>
      </c>
      <c r="C15" s="25">
        <v>11.9</v>
      </c>
      <c r="D15" s="25">
        <v>9</v>
      </c>
      <c r="E15" s="7">
        <f t="shared" si="0"/>
        <v>8.525</v>
      </c>
      <c r="F15" s="2">
        <f t="shared" si="1"/>
        <v>1</v>
      </c>
      <c r="G15" s="3">
        <f t="shared" si="2"/>
        <v>11.475</v>
      </c>
    </row>
    <row r="16" spans="1:7" ht="15.75">
      <c r="A16" s="12">
        <v>44143</v>
      </c>
      <c r="B16" s="25">
        <v>7.8</v>
      </c>
      <c r="C16" s="25">
        <v>13.9</v>
      </c>
      <c r="D16" s="25">
        <v>11.1</v>
      </c>
      <c r="E16" s="7">
        <f t="shared" si="0"/>
        <v>10.975</v>
      </c>
      <c r="F16" s="2">
        <f t="shared" si="1"/>
        <v>1</v>
      </c>
      <c r="G16" s="3">
        <f t="shared" si="2"/>
        <v>9.025</v>
      </c>
    </row>
    <row r="17" spans="1:7" ht="15.75">
      <c r="A17" s="12">
        <v>44144</v>
      </c>
      <c r="B17" s="25">
        <v>10</v>
      </c>
      <c r="C17" s="25">
        <v>14.3</v>
      </c>
      <c r="D17" s="25">
        <v>12.8</v>
      </c>
      <c r="E17" s="7">
        <f t="shared" si="0"/>
        <v>12.475000000000001</v>
      </c>
      <c r="F17" s="2">
        <f t="shared" si="1"/>
        <v>1</v>
      </c>
      <c r="G17" s="3">
        <f t="shared" si="2"/>
        <v>7.524999999999999</v>
      </c>
    </row>
    <row r="18" spans="1:7" ht="15.75">
      <c r="A18" s="12">
        <v>44145</v>
      </c>
      <c r="B18" s="25">
        <v>8.3</v>
      </c>
      <c r="C18" s="25">
        <v>9.7</v>
      </c>
      <c r="D18" s="25">
        <v>9.1</v>
      </c>
      <c r="E18" s="7">
        <f t="shared" si="0"/>
        <v>9.05</v>
      </c>
      <c r="F18" s="2">
        <f t="shared" si="1"/>
        <v>1</v>
      </c>
      <c r="G18" s="3">
        <f t="shared" si="2"/>
        <v>10.95</v>
      </c>
    </row>
    <row r="19" spans="1:7" ht="15.75">
      <c r="A19" s="12">
        <v>44146</v>
      </c>
      <c r="B19" s="25">
        <v>9</v>
      </c>
      <c r="C19" s="25">
        <v>8.5</v>
      </c>
      <c r="D19" s="25">
        <v>8.1</v>
      </c>
      <c r="E19" s="7">
        <f t="shared" si="0"/>
        <v>8.425</v>
      </c>
      <c r="F19" s="2">
        <f t="shared" si="1"/>
        <v>1</v>
      </c>
      <c r="G19" s="3">
        <f t="shared" si="2"/>
        <v>11.575</v>
      </c>
    </row>
    <row r="20" spans="1:7" ht="15.75">
      <c r="A20" s="12">
        <v>44147</v>
      </c>
      <c r="B20" s="25">
        <v>8.2</v>
      </c>
      <c r="C20" s="25">
        <v>11.7</v>
      </c>
      <c r="D20" s="25">
        <v>6.7</v>
      </c>
      <c r="E20" s="7">
        <f t="shared" si="0"/>
        <v>8.325</v>
      </c>
      <c r="F20" s="2">
        <f t="shared" si="1"/>
        <v>1</v>
      </c>
      <c r="G20" s="3">
        <f t="shared" si="2"/>
        <v>11.675</v>
      </c>
    </row>
    <row r="21" spans="1:7" ht="15.75">
      <c r="A21" s="12">
        <v>44148</v>
      </c>
      <c r="B21" s="25">
        <v>6.1</v>
      </c>
      <c r="C21" s="25">
        <v>11.1</v>
      </c>
      <c r="D21" s="25">
        <v>11.5</v>
      </c>
      <c r="E21" s="7">
        <f t="shared" si="0"/>
        <v>10.05</v>
      </c>
      <c r="F21" s="2">
        <f t="shared" si="1"/>
        <v>1</v>
      </c>
      <c r="G21" s="3">
        <f t="shared" si="2"/>
        <v>9.95</v>
      </c>
    </row>
    <row r="22" spans="1:7" ht="15.75">
      <c r="A22" s="12">
        <v>44149</v>
      </c>
      <c r="B22" s="25">
        <v>8.8</v>
      </c>
      <c r="C22" s="25">
        <v>13.7</v>
      </c>
      <c r="D22" s="25">
        <v>10.1</v>
      </c>
      <c r="E22" s="7">
        <f t="shared" si="0"/>
        <v>10.675</v>
      </c>
      <c r="F22" s="2">
        <f t="shared" si="1"/>
        <v>1</v>
      </c>
      <c r="G22" s="3">
        <f t="shared" si="2"/>
        <v>9.325</v>
      </c>
    </row>
    <row r="23" spans="1:7" ht="15.75">
      <c r="A23" s="12">
        <v>44150</v>
      </c>
      <c r="B23" s="25">
        <v>9.6</v>
      </c>
      <c r="C23" s="25">
        <v>14</v>
      </c>
      <c r="D23" s="25">
        <v>11.4</v>
      </c>
      <c r="E23" s="7">
        <f t="shared" si="0"/>
        <v>11.6</v>
      </c>
      <c r="F23" s="2">
        <f t="shared" si="1"/>
        <v>1</v>
      </c>
      <c r="G23" s="3">
        <f t="shared" si="2"/>
        <v>8.4</v>
      </c>
    </row>
    <row r="24" spans="1:7" ht="15.75">
      <c r="A24" s="12">
        <v>44151</v>
      </c>
      <c r="B24" s="25">
        <v>8.2</v>
      </c>
      <c r="C24" s="25">
        <v>8.9</v>
      </c>
      <c r="D24" s="25">
        <v>7.9</v>
      </c>
      <c r="E24" s="7">
        <f t="shared" si="0"/>
        <v>8.225</v>
      </c>
      <c r="F24" s="2">
        <f t="shared" si="1"/>
        <v>1</v>
      </c>
      <c r="G24" s="3">
        <f t="shared" si="2"/>
        <v>11.775</v>
      </c>
    </row>
    <row r="25" spans="1:7" ht="15.75">
      <c r="A25" s="12">
        <v>44152</v>
      </c>
      <c r="B25" s="25">
        <v>7</v>
      </c>
      <c r="C25" s="25">
        <v>10</v>
      </c>
      <c r="D25" s="25">
        <v>9.6</v>
      </c>
      <c r="E25" s="7">
        <f t="shared" si="0"/>
        <v>9.05</v>
      </c>
      <c r="F25" s="2">
        <f t="shared" si="1"/>
        <v>1</v>
      </c>
      <c r="G25" s="3">
        <f t="shared" si="2"/>
        <v>10.95</v>
      </c>
    </row>
    <row r="26" spans="1:7" ht="15.75">
      <c r="A26" s="12">
        <v>44153</v>
      </c>
      <c r="B26" s="25">
        <v>6.2</v>
      </c>
      <c r="C26" s="25">
        <v>10.6</v>
      </c>
      <c r="D26" s="25">
        <v>8.5</v>
      </c>
      <c r="E26" s="7">
        <f t="shared" si="0"/>
        <v>8.45</v>
      </c>
      <c r="F26" s="2">
        <f t="shared" si="1"/>
        <v>1</v>
      </c>
      <c r="G26" s="3">
        <f t="shared" si="2"/>
        <v>11.55</v>
      </c>
    </row>
    <row r="27" spans="1:7" ht="15.75">
      <c r="A27" s="12">
        <v>44154</v>
      </c>
      <c r="B27" s="25">
        <v>7.8</v>
      </c>
      <c r="C27" s="25">
        <v>7.2</v>
      </c>
      <c r="D27" s="25">
        <v>6.1</v>
      </c>
      <c r="E27" s="7">
        <f t="shared" si="0"/>
        <v>6.800000000000001</v>
      </c>
      <c r="F27" s="2">
        <f t="shared" si="1"/>
        <v>1</v>
      </c>
      <c r="G27" s="3">
        <f t="shared" si="2"/>
        <v>13.2</v>
      </c>
    </row>
    <row r="28" spans="1:7" ht="15.75">
      <c r="A28" s="12">
        <v>44155</v>
      </c>
      <c r="B28" s="25">
        <v>1.4</v>
      </c>
      <c r="C28" s="25">
        <v>5.9</v>
      </c>
      <c r="D28" s="25">
        <v>0.7</v>
      </c>
      <c r="E28" s="7">
        <f t="shared" si="0"/>
        <v>2.175</v>
      </c>
      <c r="F28" s="2">
        <f t="shared" si="1"/>
        <v>1</v>
      </c>
      <c r="G28" s="3">
        <f t="shared" si="2"/>
        <v>17.825</v>
      </c>
    </row>
    <row r="29" spans="1:7" ht="15.75">
      <c r="A29" s="12">
        <v>44156</v>
      </c>
      <c r="B29" s="25">
        <v>-1.4</v>
      </c>
      <c r="C29" s="25">
        <v>4.4</v>
      </c>
      <c r="D29" s="25">
        <v>2.9</v>
      </c>
      <c r="E29" s="7">
        <f t="shared" si="0"/>
        <v>2.2</v>
      </c>
      <c r="F29" s="2">
        <f t="shared" si="1"/>
        <v>1</v>
      </c>
      <c r="G29" s="3">
        <f t="shared" si="2"/>
        <v>17.8</v>
      </c>
    </row>
    <row r="30" spans="1:7" ht="15.75">
      <c r="A30" s="12">
        <v>44157</v>
      </c>
      <c r="B30" s="25">
        <v>2</v>
      </c>
      <c r="C30" s="25">
        <v>5</v>
      </c>
      <c r="D30" s="25">
        <v>5.5</v>
      </c>
      <c r="E30" s="7">
        <f t="shared" si="0"/>
        <v>4.5</v>
      </c>
      <c r="F30" s="2">
        <f t="shared" si="1"/>
        <v>1</v>
      </c>
      <c r="G30" s="3">
        <f t="shared" si="2"/>
        <v>15.5</v>
      </c>
    </row>
    <row r="31" spans="1:7" ht="15.75">
      <c r="A31" s="12">
        <v>44158</v>
      </c>
      <c r="B31" s="25">
        <v>5</v>
      </c>
      <c r="C31" s="25">
        <v>6.8</v>
      </c>
      <c r="D31" s="25">
        <v>6.2</v>
      </c>
      <c r="E31" s="7">
        <f t="shared" si="0"/>
        <v>6.05</v>
      </c>
      <c r="F31" s="2">
        <f t="shared" si="1"/>
        <v>1</v>
      </c>
      <c r="G31" s="3">
        <f t="shared" si="2"/>
        <v>13.95</v>
      </c>
    </row>
    <row r="32" spans="1:7" ht="15.75">
      <c r="A32" s="12">
        <v>44159</v>
      </c>
      <c r="B32" s="25">
        <v>3.9</v>
      </c>
      <c r="C32" s="25">
        <v>3.4</v>
      </c>
      <c r="D32" s="25">
        <v>3.2</v>
      </c>
      <c r="E32" s="7">
        <f t="shared" si="0"/>
        <v>3.425</v>
      </c>
      <c r="F32" s="2">
        <f t="shared" si="1"/>
        <v>1</v>
      </c>
      <c r="G32" s="3">
        <f t="shared" si="2"/>
        <v>16.575</v>
      </c>
    </row>
    <row r="33" spans="1:7" ht="15.75">
      <c r="A33" s="12">
        <v>44160</v>
      </c>
      <c r="B33" s="25">
        <v>2.8</v>
      </c>
      <c r="C33" s="25">
        <v>5.2</v>
      </c>
      <c r="D33" s="25">
        <v>5</v>
      </c>
      <c r="E33" s="7">
        <f t="shared" si="0"/>
        <v>4.5</v>
      </c>
      <c r="F33" s="2">
        <f t="shared" si="1"/>
        <v>1</v>
      </c>
      <c r="G33" s="3">
        <f t="shared" si="2"/>
        <v>15.5</v>
      </c>
    </row>
    <row r="34" spans="1:7" ht="15.75">
      <c r="A34" s="12">
        <v>44161</v>
      </c>
      <c r="B34" s="25">
        <v>1</v>
      </c>
      <c r="C34" s="25">
        <v>5.6</v>
      </c>
      <c r="D34" s="25">
        <v>3.8</v>
      </c>
      <c r="E34" s="7">
        <f t="shared" si="0"/>
        <v>3.55</v>
      </c>
      <c r="F34" s="2">
        <f t="shared" si="1"/>
        <v>1</v>
      </c>
      <c r="G34" s="3">
        <f t="shared" si="2"/>
        <v>16.45</v>
      </c>
    </row>
    <row r="35" spans="1:7" ht="15.75">
      <c r="A35" s="12">
        <v>44162</v>
      </c>
      <c r="B35" s="25">
        <v>-0.5</v>
      </c>
      <c r="C35" s="25">
        <v>5.3</v>
      </c>
      <c r="D35" s="25">
        <v>1.5</v>
      </c>
      <c r="E35" s="7">
        <f t="shared" si="0"/>
        <v>1.95</v>
      </c>
      <c r="F35" s="2">
        <f t="shared" si="1"/>
        <v>1</v>
      </c>
      <c r="G35" s="3">
        <f t="shared" si="2"/>
        <v>18.05</v>
      </c>
    </row>
    <row r="36" spans="1:7" ht="15.75">
      <c r="A36" s="12">
        <v>44163</v>
      </c>
      <c r="B36" s="25">
        <v>0.2</v>
      </c>
      <c r="C36" s="25">
        <v>4.3</v>
      </c>
      <c r="D36" s="25">
        <v>3.8</v>
      </c>
      <c r="E36" s="7">
        <f t="shared" si="0"/>
        <v>3.0250000000000004</v>
      </c>
      <c r="F36" s="2">
        <f t="shared" si="1"/>
        <v>1</v>
      </c>
      <c r="G36" s="3">
        <f t="shared" si="2"/>
        <v>16.975</v>
      </c>
    </row>
    <row r="37" spans="1:7" ht="15.75">
      <c r="A37" s="12">
        <v>44164</v>
      </c>
      <c r="B37" s="25">
        <v>0.5</v>
      </c>
      <c r="C37" s="25">
        <v>0.4</v>
      </c>
      <c r="D37" s="25">
        <v>-2.6</v>
      </c>
      <c r="E37" s="7">
        <f t="shared" si="0"/>
        <v>-1.0750000000000002</v>
      </c>
      <c r="F37" s="2">
        <f t="shared" si="1"/>
        <v>1</v>
      </c>
      <c r="G37" s="3">
        <f t="shared" si="2"/>
        <v>21.075</v>
      </c>
    </row>
    <row r="38" spans="1:7" ht="16.5" thickBot="1">
      <c r="A38" s="12">
        <v>44165</v>
      </c>
      <c r="B38" s="25">
        <v>-4.2</v>
      </c>
      <c r="C38" s="25">
        <v>1.5</v>
      </c>
      <c r="D38" s="25">
        <v>-0.6</v>
      </c>
      <c r="E38" s="7">
        <f t="shared" si="0"/>
        <v>-0.9750000000000001</v>
      </c>
      <c r="F38" s="2">
        <f t="shared" si="1"/>
        <v>1</v>
      </c>
      <c r="G38" s="3">
        <f t="shared" si="2"/>
        <v>20.975</v>
      </c>
    </row>
    <row r="39" spans="1:7" ht="16.5" thickTop="1">
      <c r="A39" s="14"/>
      <c r="B39" s="8"/>
      <c r="C39" s="8"/>
      <c r="D39" s="8"/>
      <c r="E39" s="9"/>
      <c r="F39" s="10"/>
      <c r="G39" s="11"/>
    </row>
    <row r="40" spans="1:7" ht="15.75">
      <c r="A40" s="1"/>
      <c r="B40" s="13">
        <f>SUM(B9:B38)/30</f>
        <v>5.246666666666667</v>
      </c>
      <c r="C40" s="13">
        <f>SUM(C9:C38)/30</f>
        <v>8.766666666666664</v>
      </c>
      <c r="D40" s="13">
        <f>SUM(D9:D38)/30</f>
        <v>6.629999999999999</v>
      </c>
      <c r="E40" s="7">
        <f t="shared" si="0"/>
        <v>6.8183333333333325</v>
      </c>
      <c r="F40" s="2">
        <f>SUM(F9:F38)</f>
        <v>29</v>
      </c>
      <c r="G40" s="3">
        <f>SUM(G9:G38)</f>
        <v>391</v>
      </c>
    </row>
    <row r="41" spans="1:7" ht="15.75">
      <c r="A41" s="1"/>
      <c r="B41" s="2"/>
      <c r="C41" s="2"/>
      <c r="D41" s="2"/>
      <c r="E41" s="7"/>
      <c r="F41" s="2"/>
      <c r="G41" s="3"/>
    </row>
    <row r="42" spans="1:7" ht="15.75">
      <c r="A42" s="1"/>
      <c r="B42" s="2"/>
      <c r="C42" s="15" t="s">
        <v>8</v>
      </c>
      <c r="D42" s="2"/>
      <c r="E42" s="7">
        <f>G40</f>
        <v>391</v>
      </c>
      <c r="F42" s="2"/>
      <c r="G42" s="3"/>
    </row>
    <row r="43" spans="1:7" ht="15.75">
      <c r="A43" s="1"/>
      <c r="B43" s="2"/>
      <c r="C43" s="15" t="s">
        <v>9</v>
      </c>
      <c r="D43" s="2"/>
      <c r="E43" s="7">
        <f>IF(F40=0,0,G40/F40)</f>
        <v>13.482758620689655</v>
      </c>
      <c r="F43" s="2"/>
      <c r="G43" s="3"/>
    </row>
    <row r="44" spans="1:7" ht="15.75">
      <c r="A44" s="1"/>
      <c r="B44" s="2"/>
      <c r="C44" s="15" t="s">
        <v>10</v>
      </c>
      <c r="D44" s="2"/>
      <c r="E44" s="16">
        <f>F40</f>
        <v>29</v>
      </c>
      <c r="F44" s="2"/>
      <c r="G44" s="3"/>
    </row>
    <row r="45" spans="1:7" ht="15.75">
      <c r="A45" s="1"/>
      <c r="B45" s="2"/>
      <c r="C45" s="15" t="s">
        <v>11</v>
      </c>
      <c r="D45" s="2"/>
      <c r="E45" s="7">
        <f>20-E43</f>
        <v>6.517241379310345</v>
      </c>
      <c r="F45" s="2"/>
      <c r="G45" s="3"/>
    </row>
    <row r="48" spans="1:7" ht="15.75">
      <c r="A48" s="4"/>
      <c r="B48" s="4"/>
      <c r="C48" s="4"/>
      <c r="D48" s="4"/>
      <c r="E48" s="5"/>
      <c r="F48" s="4"/>
      <c r="G48" s="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K16" sqref="K16"/>
    </sheetView>
  </sheetViews>
  <sheetFormatPr defaultColWidth="10.7109375" defaultRowHeight="12.75"/>
  <cols>
    <col min="1" max="1" width="13.7109375" style="17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4" customFormat="1" ht="15.75">
      <c r="A2" s="23" t="s">
        <v>23</v>
      </c>
      <c r="B2" s="23"/>
      <c r="C2" s="23"/>
      <c r="D2" s="23"/>
      <c r="E2" s="23"/>
      <c r="F2" s="23"/>
      <c r="G2" s="23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44166</v>
      </c>
      <c r="B8" s="25">
        <v>0.5</v>
      </c>
      <c r="C8" s="25">
        <v>4.5</v>
      </c>
      <c r="D8" s="25">
        <v>3.8</v>
      </c>
      <c r="E8" s="3">
        <f aca="true" t="shared" si="0" ref="E8:E38">(B8+C8+D8+D8)/4</f>
        <v>3.1500000000000004</v>
      </c>
      <c r="F8" s="2">
        <f aca="true" t="shared" si="1" ref="F8:F38">IF(E8&gt;15,0,1)</f>
        <v>1</v>
      </c>
      <c r="G8" s="3">
        <f aca="true" t="shared" si="2" ref="G8:G38">IF(F8=0,0,20-E8)</f>
        <v>16.85</v>
      </c>
    </row>
    <row r="9" spans="1:7" ht="15.75">
      <c r="A9" s="12">
        <v>44167</v>
      </c>
      <c r="B9" s="25">
        <v>2.7</v>
      </c>
      <c r="C9" s="25">
        <v>2.6</v>
      </c>
      <c r="D9" s="25">
        <v>0.3</v>
      </c>
      <c r="E9" s="3">
        <f t="shared" si="0"/>
        <v>1.475</v>
      </c>
      <c r="F9" s="2">
        <f t="shared" si="1"/>
        <v>1</v>
      </c>
      <c r="G9" s="3">
        <f t="shared" si="2"/>
        <v>18.525</v>
      </c>
    </row>
    <row r="10" spans="1:7" ht="15.75">
      <c r="A10" s="12">
        <v>44168</v>
      </c>
      <c r="B10" s="25">
        <v>0.6</v>
      </c>
      <c r="C10" s="25">
        <v>1.4</v>
      </c>
      <c r="D10" s="25">
        <v>2.3</v>
      </c>
      <c r="E10" s="3">
        <f t="shared" si="0"/>
        <v>1.65</v>
      </c>
      <c r="F10" s="2">
        <f t="shared" si="1"/>
        <v>1</v>
      </c>
      <c r="G10" s="3">
        <f t="shared" si="2"/>
        <v>18.35</v>
      </c>
    </row>
    <row r="11" spans="1:7" ht="15.75">
      <c r="A11" s="12">
        <v>44169</v>
      </c>
      <c r="B11" s="25">
        <v>5</v>
      </c>
      <c r="C11" s="25">
        <v>4.2</v>
      </c>
      <c r="D11" s="25">
        <v>3.1</v>
      </c>
      <c r="E11" s="3">
        <f t="shared" si="0"/>
        <v>3.8499999999999996</v>
      </c>
      <c r="F11" s="2">
        <f t="shared" si="1"/>
        <v>1</v>
      </c>
      <c r="G11" s="3">
        <f t="shared" si="2"/>
        <v>16.15</v>
      </c>
    </row>
    <row r="12" spans="1:7" ht="15.75">
      <c r="A12" s="12">
        <v>44170</v>
      </c>
      <c r="B12" s="25">
        <v>2</v>
      </c>
      <c r="C12" s="25">
        <v>3.9</v>
      </c>
      <c r="D12" s="25">
        <v>1.1</v>
      </c>
      <c r="E12" s="3">
        <f t="shared" si="0"/>
        <v>2.025</v>
      </c>
      <c r="F12" s="2">
        <f t="shared" si="1"/>
        <v>1</v>
      </c>
      <c r="G12" s="3">
        <f t="shared" si="2"/>
        <v>17.975</v>
      </c>
    </row>
    <row r="13" spans="1:7" ht="15.75">
      <c r="A13" s="12">
        <v>44171</v>
      </c>
      <c r="B13" s="25">
        <v>0.9</v>
      </c>
      <c r="C13" s="25">
        <v>2.1</v>
      </c>
      <c r="D13" s="25">
        <v>1.5</v>
      </c>
      <c r="E13" s="3">
        <f t="shared" si="0"/>
        <v>1.5</v>
      </c>
      <c r="F13" s="2">
        <f t="shared" si="1"/>
        <v>1</v>
      </c>
      <c r="G13" s="3">
        <f t="shared" si="2"/>
        <v>18.5</v>
      </c>
    </row>
    <row r="14" spans="1:7" ht="15.75">
      <c r="A14" s="12">
        <v>44172</v>
      </c>
      <c r="B14" s="25">
        <v>1.2</v>
      </c>
      <c r="C14" s="25">
        <v>2.2</v>
      </c>
      <c r="D14" s="25">
        <v>2</v>
      </c>
      <c r="E14" s="3">
        <f t="shared" si="0"/>
        <v>1.85</v>
      </c>
      <c r="F14" s="2">
        <f t="shared" si="1"/>
        <v>1</v>
      </c>
      <c r="G14" s="3">
        <f t="shared" si="2"/>
        <v>18.15</v>
      </c>
    </row>
    <row r="15" spans="1:7" ht="15.75">
      <c r="A15" s="12">
        <v>44173</v>
      </c>
      <c r="B15" s="25">
        <v>-0.6</v>
      </c>
      <c r="C15" s="25">
        <v>1.2</v>
      </c>
      <c r="D15" s="25">
        <v>0.7</v>
      </c>
      <c r="E15" s="3">
        <f t="shared" si="0"/>
        <v>0.49999999999999994</v>
      </c>
      <c r="F15" s="2">
        <f t="shared" si="1"/>
        <v>1</v>
      </c>
      <c r="G15" s="3">
        <f t="shared" si="2"/>
        <v>19.5</v>
      </c>
    </row>
    <row r="16" spans="1:7" ht="15.75">
      <c r="A16" s="12">
        <v>44174</v>
      </c>
      <c r="B16" s="25">
        <v>0</v>
      </c>
      <c r="C16" s="25">
        <v>-0.3</v>
      </c>
      <c r="D16" s="25">
        <v>-0.5</v>
      </c>
      <c r="E16" s="3">
        <f t="shared" si="0"/>
        <v>-0.325</v>
      </c>
      <c r="F16" s="2">
        <f t="shared" si="1"/>
        <v>1</v>
      </c>
      <c r="G16" s="3">
        <f t="shared" si="2"/>
        <v>20.325</v>
      </c>
    </row>
    <row r="17" spans="1:7" ht="15.75">
      <c r="A17" s="12">
        <v>44175</v>
      </c>
      <c r="B17" s="25">
        <v>-0.5</v>
      </c>
      <c r="C17" s="25">
        <v>1.1</v>
      </c>
      <c r="D17" s="25">
        <v>-0.4</v>
      </c>
      <c r="E17" s="3">
        <f t="shared" si="0"/>
        <v>-0.04999999999999999</v>
      </c>
      <c r="F17" s="2">
        <f t="shared" si="1"/>
        <v>1</v>
      </c>
      <c r="G17" s="3">
        <f t="shared" si="2"/>
        <v>20.05</v>
      </c>
    </row>
    <row r="18" spans="1:7" ht="15.75">
      <c r="A18" s="12">
        <v>44176</v>
      </c>
      <c r="B18" s="25">
        <v>-0.8</v>
      </c>
      <c r="C18" s="25">
        <v>2.6</v>
      </c>
      <c r="D18" s="25">
        <v>3.8</v>
      </c>
      <c r="E18" s="3">
        <f t="shared" si="0"/>
        <v>2.3499999999999996</v>
      </c>
      <c r="F18" s="2">
        <f t="shared" si="1"/>
        <v>1</v>
      </c>
      <c r="G18" s="3">
        <f t="shared" si="2"/>
        <v>17.65</v>
      </c>
    </row>
    <row r="19" spans="1:7" ht="15.75">
      <c r="A19" s="12">
        <v>44177</v>
      </c>
      <c r="B19" s="25">
        <v>4.8</v>
      </c>
      <c r="C19" s="25">
        <v>7</v>
      </c>
      <c r="D19" s="25">
        <v>6.7</v>
      </c>
      <c r="E19" s="3">
        <f t="shared" si="0"/>
        <v>6.3</v>
      </c>
      <c r="F19" s="2">
        <f t="shared" si="1"/>
        <v>1</v>
      </c>
      <c r="G19" s="3">
        <f t="shared" si="2"/>
        <v>13.7</v>
      </c>
    </row>
    <row r="20" spans="1:7" ht="15.75">
      <c r="A20" s="12">
        <v>44178</v>
      </c>
      <c r="B20" s="25">
        <v>5.3</v>
      </c>
      <c r="C20" s="25">
        <v>3.8</v>
      </c>
      <c r="D20" s="25">
        <v>3.4</v>
      </c>
      <c r="E20" s="3">
        <f t="shared" si="0"/>
        <v>3.975</v>
      </c>
      <c r="F20" s="2">
        <f t="shared" si="1"/>
        <v>1</v>
      </c>
      <c r="G20" s="3">
        <f t="shared" si="2"/>
        <v>16.025</v>
      </c>
    </row>
    <row r="21" spans="1:7" ht="15.75">
      <c r="A21" s="12">
        <v>44179</v>
      </c>
      <c r="B21" s="25">
        <v>4.1</v>
      </c>
      <c r="C21" s="25">
        <v>7.8</v>
      </c>
      <c r="D21" s="25">
        <v>6.6</v>
      </c>
      <c r="E21" s="3">
        <f t="shared" si="0"/>
        <v>6.275</v>
      </c>
      <c r="F21" s="2">
        <f t="shared" si="1"/>
        <v>1</v>
      </c>
      <c r="G21" s="3">
        <f t="shared" si="2"/>
        <v>13.725</v>
      </c>
    </row>
    <row r="22" spans="1:7" ht="15.75">
      <c r="A22" s="12">
        <v>44180</v>
      </c>
      <c r="B22" s="25">
        <v>6.8</v>
      </c>
      <c r="C22" s="25">
        <v>8.5</v>
      </c>
      <c r="D22" s="25">
        <v>7.7</v>
      </c>
      <c r="E22" s="3">
        <f t="shared" si="0"/>
        <v>7.675</v>
      </c>
      <c r="F22" s="2">
        <f t="shared" si="1"/>
        <v>1</v>
      </c>
      <c r="G22" s="3">
        <f t="shared" si="2"/>
        <v>12.325</v>
      </c>
    </row>
    <row r="23" spans="1:7" ht="15.75">
      <c r="A23" s="12">
        <v>44181</v>
      </c>
      <c r="B23" s="25">
        <v>6.4</v>
      </c>
      <c r="C23" s="25">
        <v>8.3</v>
      </c>
      <c r="D23" s="25">
        <v>8</v>
      </c>
      <c r="E23" s="3">
        <f t="shared" si="0"/>
        <v>7.675000000000001</v>
      </c>
      <c r="F23" s="2">
        <f t="shared" si="1"/>
        <v>1</v>
      </c>
      <c r="G23" s="3">
        <f t="shared" si="2"/>
        <v>12.325</v>
      </c>
    </row>
    <row r="24" spans="1:7" ht="15.75">
      <c r="A24" s="12">
        <v>44182</v>
      </c>
      <c r="B24" s="25">
        <v>6.7</v>
      </c>
      <c r="C24" s="25">
        <v>8.3</v>
      </c>
      <c r="D24" s="25">
        <v>6.1</v>
      </c>
      <c r="E24" s="3">
        <f t="shared" si="0"/>
        <v>6.800000000000001</v>
      </c>
      <c r="F24" s="2">
        <f t="shared" si="1"/>
        <v>1</v>
      </c>
      <c r="G24" s="3">
        <f t="shared" si="2"/>
        <v>13.2</v>
      </c>
    </row>
    <row r="25" spans="1:7" ht="15.75">
      <c r="A25" s="12">
        <v>44183</v>
      </c>
      <c r="B25" s="25">
        <v>4.5</v>
      </c>
      <c r="C25" s="25">
        <v>4.5</v>
      </c>
      <c r="D25" s="25">
        <v>6.1</v>
      </c>
      <c r="E25" s="3">
        <f t="shared" si="0"/>
        <v>5.3</v>
      </c>
      <c r="F25" s="2">
        <f t="shared" si="1"/>
        <v>1</v>
      </c>
      <c r="G25" s="3">
        <f t="shared" si="2"/>
        <v>14.7</v>
      </c>
    </row>
    <row r="26" spans="1:7" ht="15.75">
      <c r="A26" s="12">
        <v>44184</v>
      </c>
      <c r="B26" s="25">
        <v>7.5</v>
      </c>
      <c r="C26" s="25">
        <v>9.9</v>
      </c>
      <c r="D26" s="25">
        <v>8.9</v>
      </c>
      <c r="E26" s="3">
        <f t="shared" si="0"/>
        <v>8.799999999999999</v>
      </c>
      <c r="F26" s="2">
        <f t="shared" si="1"/>
        <v>1</v>
      </c>
      <c r="G26" s="3">
        <f t="shared" si="2"/>
        <v>11.200000000000001</v>
      </c>
    </row>
    <row r="27" spans="1:7" ht="15.75">
      <c r="A27" s="12">
        <v>44185</v>
      </c>
      <c r="B27" s="25">
        <v>7.7</v>
      </c>
      <c r="C27" s="25">
        <v>8.8</v>
      </c>
      <c r="D27" s="25">
        <v>6.5</v>
      </c>
      <c r="E27" s="3">
        <f t="shared" si="0"/>
        <v>7.375</v>
      </c>
      <c r="F27" s="2">
        <f t="shared" si="1"/>
        <v>1</v>
      </c>
      <c r="G27" s="3">
        <f t="shared" si="2"/>
        <v>12.625</v>
      </c>
    </row>
    <row r="28" spans="1:7" ht="15.75">
      <c r="A28" s="12">
        <v>44186</v>
      </c>
      <c r="B28" s="25">
        <v>5.6</v>
      </c>
      <c r="C28" s="25">
        <v>7</v>
      </c>
      <c r="D28" s="25">
        <v>6.9</v>
      </c>
      <c r="E28" s="3">
        <f t="shared" si="0"/>
        <v>6.6</v>
      </c>
      <c r="F28" s="2">
        <f t="shared" si="1"/>
        <v>1</v>
      </c>
      <c r="G28" s="3">
        <f t="shared" si="2"/>
        <v>13.4</v>
      </c>
    </row>
    <row r="29" spans="1:7" ht="15.75">
      <c r="A29" s="12">
        <v>44187</v>
      </c>
      <c r="B29" s="25">
        <v>11.1</v>
      </c>
      <c r="C29" s="25">
        <v>11.7</v>
      </c>
      <c r="D29" s="25">
        <v>12</v>
      </c>
      <c r="E29" s="3">
        <f t="shared" si="0"/>
        <v>11.7</v>
      </c>
      <c r="F29" s="2">
        <f t="shared" si="1"/>
        <v>1</v>
      </c>
      <c r="G29" s="3">
        <f t="shared" si="2"/>
        <v>8.3</v>
      </c>
    </row>
    <row r="30" spans="1:7" ht="15.75">
      <c r="A30" s="12">
        <v>44188</v>
      </c>
      <c r="B30" s="25">
        <v>11</v>
      </c>
      <c r="C30" s="25">
        <v>11</v>
      </c>
      <c r="D30" s="25">
        <v>10.4</v>
      </c>
      <c r="E30" s="3">
        <f t="shared" si="0"/>
        <v>10.7</v>
      </c>
      <c r="F30" s="2">
        <f t="shared" si="1"/>
        <v>1</v>
      </c>
      <c r="G30" s="3">
        <f t="shared" si="2"/>
        <v>9.3</v>
      </c>
    </row>
    <row r="31" spans="1:7" ht="15.75">
      <c r="A31" s="12">
        <v>44189</v>
      </c>
      <c r="B31" s="25">
        <v>5.3</v>
      </c>
      <c r="C31" s="25">
        <v>6.2</v>
      </c>
      <c r="D31" s="25">
        <v>1.3</v>
      </c>
      <c r="E31" s="3">
        <f t="shared" si="0"/>
        <v>3.5250000000000004</v>
      </c>
      <c r="F31" s="2">
        <f t="shared" si="1"/>
        <v>1</v>
      </c>
      <c r="G31" s="3">
        <f t="shared" si="2"/>
        <v>16.475</v>
      </c>
    </row>
    <row r="32" spans="1:7" ht="15.75">
      <c r="A32" s="12">
        <v>44190</v>
      </c>
      <c r="B32" s="25">
        <v>1.2</v>
      </c>
      <c r="C32" s="25">
        <v>2.8</v>
      </c>
      <c r="D32" s="25">
        <v>1.2</v>
      </c>
      <c r="E32" s="3">
        <f t="shared" si="0"/>
        <v>1.6</v>
      </c>
      <c r="F32" s="2">
        <f t="shared" si="1"/>
        <v>1</v>
      </c>
      <c r="G32" s="3">
        <f t="shared" si="2"/>
        <v>18.4</v>
      </c>
    </row>
    <row r="33" spans="1:7" ht="15.75">
      <c r="A33" s="12">
        <v>44191</v>
      </c>
      <c r="B33" s="25">
        <v>-0.1</v>
      </c>
      <c r="C33" s="25">
        <v>1</v>
      </c>
      <c r="D33" s="25">
        <v>0.5</v>
      </c>
      <c r="E33" s="3">
        <f t="shared" si="0"/>
        <v>0.475</v>
      </c>
      <c r="F33" s="2">
        <f t="shared" si="1"/>
        <v>1</v>
      </c>
      <c r="G33" s="3">
        <f t="shared" si="2"/>
        <v>19.525</v>
      </c>
    </row>
    <row r="34" spans="1:7" ht="15.75">
      <c r="A34" s="12">
        <v>44192</v>
      </c>
      <c r="B34" s="25">
        <v>0.1</v>
      </c>
      <c r="C34" s="25">
        <v>0.2</v>
      </c>
      <c r="D34" s="25">
        <v>1.7</v>
      </c>
      <c r="E34" s="3">
        <f t="shared" si="0"/>
        <v>0.925</v>
      </c>
      <c r="F34" s="2">
        <f t="shared" si="1"/>
        <v>1</v>
      </c>
      <c r="G34" s="3">
        <f t="shared" si="2"/>
        <v>19.075</v>
      </c>
    </row>
    <row r="35" spans="1:7" ht="15.75">
      <c r="A35" s="12">
        <v>44193</v>
      </c>
      <c r="B35" s="25">
        <v>1.6</v>
      </c>
      <c r="C35" s="25">
        <v>2.1</v>
      </c>
      <c r="D35" s="25">
        <v>0.3</v>
      </c>
      <c r="E35" s="3">
        <f t="shared" si="0"/>
        <v>1.075</v>
      </c>
      <c r="F35" s="2">
        <f t="shared" si="1"/>
        <v>1</v>
      </c>
      <c r="G35" s="3">
        <f t="shared" si="2"/>
        <v>18.925</v>
      </c>
    </row>
    <row r="36" spans="1:7" ht="15.75">
      <c r="A36" s="12">
        <v>44194</v>
      </c>
      <c r="B36" s="25">
        <v>0.7</v>
      </c>
      <c r="C36" s="25">
        <v>2.2</v>
      </c>
      <c r="D36" s="25">
        <v>1.3</v>
      </c>
      <c r="E36" s="3">
        <f t="shared" si="0"/>
        <v>1.375</v>
      </c>
      <c r="F36" s="2">
        <f t="shared" si="1"/>
        <v>1</v>
      </c>
      <c r="G36" s="3">
        <f t="shared" si="2"/>
        <v>18.625</v>
      </c>
    </row>
    <row r="37" spans="1:7" ht="15.75">
      <c r="A37" s="12">
        <v>44195</v>
      </c>
      <c r="B37" s="25">
        <v>1.5</v>
      </c>
      <c r="C37" s="25">
        <v>3.1</v>
      </c>
      <c r="D37" s="25">
        <v>1.5</v>
      </c>
      <c r="E37" s="3">
        <f t="shared" si="0"/>
        <v>1.9</v>
      </c>
      <c r="F37" s="2">
        <f t="shared" si="1"/>
        <v>1</v>
      </c>
      <c r="G37" s="3">
        <f t="shared" si="2"/>
        <v>18.1</v>
      </c>
    </row>
    <row r="38" spans="1:7" ht="16.5" thickBot="1">
      <c r="A38" s="12">
        <v>44196</v>
      </c>
      <c r="B38" s="27">
        <v>-0.1</v>
      </c>
      <c r="C38" s="25">
        <v>0.3</v>
      </c>
      <c r="D38" s="25">
        <v>0.3</v>
      </c>
      <c r="E38" s="3">
        <f t="shared" si="0"/>
        <v>0.2</v>
      </c>
      <c r="F38" s="2">
        <f t="shared" si="1"/>
        <v>1</v>
      </c>
      <c r="G38" s="3">
        <f t="shared" si="2"/>
        <v>19.8</v>
      </c>
    </row>
    <row r="39" spans="1:7" ht="16.5" thickTop="1">
      <c r="A39" s="14"/>
      <c r="B39" s="6"/>
      <c r="C39" s="8"/>
      <c r="D39" s="8"/>
      <c r="E39" s="11"/>
      <c r="F39" s="10"/>
      <c r="G39" s="11"/>
    </row>
    <row r="40" spans="1:7" ht="15.75">
      <c r="A40" s="1"/>
      <c r="B40" s="13">
        <f>SUM(B8:B38)/31</f>
        <v>3.3129032258064512</v>
      </c>
      <c r="C40" s="13">
        <f>SUM(C8:C38)/31</f>
        <v>4.516129032258063</v>
      </c>
      <c r="D40" s="13">
        <f>SUM(D8:D38)/31</f>
        <v>3.712903225806452</v>
      </c>
      <c r="E40" s="3">
        <f>(B40+C40+D40+D40)/4</f>
        <v>3.8137096774193546</v>
      </c>
      <c r="F40" s="2">
        <f>SUM(F8:F38)</f>
        <v>31</v>
      </c>
      <c r="G40" s="3">
        <f>SUM(G8:G38)</f>
        <v>501.775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501.775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16.186290322580643</v>
      </c>
      <c r="F43" s="2"/>
      <c r="G43" s="3"/>
    </row>
    <row r="44" spans="1:7" ht="15.75">
      <c r="A44" s="1"/>
      <c r="B44" s="2"/>
      <c r="C44" s="15" t="s">
        <v>10</v>
      </c>
      <c r="D44" s="2"/>
      <c r="E44" s="20">
        <f>F40</f>
        <v>31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3.8137096774193573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1"/>
      <c r="B49" s="21"/>
      <c r="C49" s="21"/>
      <c r="D49" s="21"/>
      <c r="E49" s="22"/>
      <c r="F49" s="21"/>
      <c r="G49" s="22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D8" sqref="D8:D38"/>
    </sheetView>
  </sheetViews>
  <sheetFormatPr defaultColWidth="11.421875" defaultRowHeight="12.75"/>
  <cols>
    <col min="1" max="7" width="11.57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4" customFormat="1" ht="15.75">
      <c r="A2" s="23" t="s">
        <v>14</v>
      </c>
      <c r="B2" s="23"/>
      <c r="C2" s="23"/>
      <c r="D2" s="23"/>
      <c r="E2" s="23"/>
      <c r="F2" s="23"/>
      <c r="G2" s="23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44197</v>
      </c>
      <c r="B8" s="25">
        <v>0.5</v>
      </c>
      <c r="C8" s="25">
        <v>0.9</v>
      </c>
      <c r="D8" s="25">
        <v>0.9</v>
      </c>
      <c r="E8" s="3">
        <f aca="true" t="shared" si="0" ref="E8:E38">(B8+C8+D8+D8)/4</f>
        <v>0.7999999999999999</v>
      </c>
      <c r="F8" s="2">
        <f aca="true" t="shared" si="1" ref="F8:F38">IF(E8&gt;14.99,0,1)</f>
        <v>1</v>
      </c>
      <c r="G8" s="3">
        <f aca="true" t="shared" si="2" ref="G8:G38">IF(F8=0,0,20-E8)</f>
        <v>19.2</v>
      </c>
    </row>
    <row r="9" spans="1:7" ht="15.75">
      <c r="A9" s="12">
        <v>44198</v>
      </c>
      <c r="B9" s="25">
        <v>-2.3</v>
      </c>
      <c r="C9" s="25">
        <v>-0.5</v>
      </c>
      <c r="D9" s="25">
        <v>0</v>
      </c>
      <c r="E9" s="3">
        <f t="shared" si="0"/>
        <v>-0.7</v>
      </c>
      <c r="F9" s="2">
        <f t="shared" si="1"/>
        <v>1</v>
      </c>
      <c r="G9" s="3">
        <f t="shared" si="2"/>
        <v>20.7</v>
      </c>
    </row>
    <row r="10" spans="1:7" ht="15.75">
      <c r="A10" s="12">
        <v>44199</v>
      </c>
      <c r="B10" s="25">
        <v>0.2</v>
      </c>
      <c r="C10" s="25">
        <v>-0.3</v>
      </c>
      <c r="D10" s="25">
        <v>0.1</v>
      </c>
      <c r="E10" s="3">
        <f t="shared" si="0"/>
        <v>0.02500000000000001</v>
      </c>
      <c r="F10" s="2">
        <f t="shared" si="1"/>
        <v>1</v>
      </c>
      <c r="G10" s="3">
        <f t="shared" si="2"/>
        <v>19.975</v>
      </c>
    </row>
    <row r="11" spans="1:7" ht="15.75">
      <c r="A11" s="12">
        <v>44200</v>
      </c>
      <c r="B11" s="25">
        <v>-0.5</v>
      </c>
      <c r="C11" s="25">
        <v>-0.1</v>
      </c>
      <c r="D11" s="25">
        <v>-0.1</v>
      </c>
      <c r="E11" s="3">
        <f t="shared" si="0"/>
        <v>-0.19999999999999998</v>
      </c>
      <c r="F11" s="2">
        <f t="shared" si="1"/>
        <v>1</v>
      </c>
      <c r="G11" s="3">
        <f t="shared" si="2"/>
        <v>20.2</v>
      </c>
    </row>
    <row r="12" spans="1:7" ht="15.75">
      <c r="A12" s="12">
        <v>44201</v>
      </c>
      <c r="B12" s="25">
        <v>-0.1</v>
      </c>
      <c r="C12" s="25">
        <v>0.5</v>
      </c>
      <c r="D12" s="25">
        <v>0.6</v>
      </c>
      <c r="E12" s="3">
        <f t="shared" si="0"/>
        <v>0.4</v>
      </c>
      <c r="F12" s="2">
        <f t="shared" si="1"/>
        <v>1</v>
      </c>
      <c r="G12" s="3">
        <f t="shared" si="2"/>
        <v>19.6</v>
      </c>
    </row>
    <row r="13" spans="1:7" ht="15.75">
      <c r="A13" s="12">
        <v>44202</v>
      </c>
      <c r="B13" s="25">
        <v>0.2</v>
      </c>
      <c r="C13" s="25">
        <v>1.6</v>
      </c>
      <c r="D13" s="25">
        <v>0.6</v>
      </c>
      <c r="E13" s="3">
        <f t="shared" si="0"/>
        <v>0.75</v>
      </c>
      <c r="F13" s="2">
        <f t="shared" si="1"/>
        <v>1</v>
      </c>
      <c r="G13" s="3">
        <f t="shared" si="2"/>
        <v>19.25</v>
      </c>
    </row>
    <row r="14" spans="1:7" ht="15.75">
      <c r="A14" s="12">
        <v>44203</v>
      </c>
      <c r="B14" s="25">
        <v>-0.9</v>
      </c>
      <c r="C14" s="25">
        <v>0</v>
      </c>
      <c r="D14" s="25">
        <v>-0.5</v>
      </c>
      <c r="E14" s="3">
        <f t="shared" si="0"/>
        <v>-0.475</v>
      </c>
      <c r="F14" s="2">
        <f t="shared" si="1"/>
        <v>1</v>
      </c>
      <c r="G14" s="3">
        <f t="shared" si="2"/>
        <v>20.475</v>
      </c>
    </row>
    <row r="15" spans="1:7" ht="15.75">
      <c r="A15" s="12">
        <v>44204</v>
      </c>
      <c r="B15" s="25">
        <v>-0.7</v>
      </c>
      <c r="C15" s="25">
        <v>-0.3</v>
      </c>
      <c r="D15" s="25">
        <v>0</v>
      </c>
      <c r="E15" s="3">
        <f t="shared" si="0"/>
        <v>-0.25</v>
      </c>
      <c r="F15" s="2">
        <f t="shared" si="1"/>
        <v>1</v>
      </c>
      <c r="G15" s="3">
        <f t="shared" si="2"/>
        <v>20.25</v>
      </c>
    </row>
    <row r="16" spans="1:7" ht="15.75">
      <c r="A16" s="12">
        <v>44205</v>
      </c>
      <c r="B16" s="25">
        <v>-1.4</v>
      </c>
      <c r="C16" s="25">
        <v>1</v>
      </c>
      <c r="D16" s="25">
        <v>-0.7</v>
      </c>
      <c r="E16" s="3">
        <f t="shared" si="0"/>
        <v>-0.44999999999999996</v>
      </c>
      <c r="F16" s="2">
        <f t="shared" si="1"/>
        <v>1</v>
      </c>
      <c r="G16" s="3">
        <f t="shared" si="2"/>
        <v>20.45</v>
      </c>
    </row>
    <row r="17" spans="1:7" ht="15.75">
      <c r="A17" s="12">
        <v>44206</v>
      </c>
      <c r="B17" s="25">
        <v>-1</v>
      </c>
      <c r="C17" s="25">
        <v>0.9</v>
      </c>
      <c r="D17" s="25">
        <v>-2.3</v>
      </c>
      <c r="E17" s="3">
        <f t="shared" si="0"/>
        <v>-1.1749999999999998</v>
      </c>
      <c r="F17" s="2">
        <f t="shared" si="1"/>
        <v>1</v>
      </c>
      <c r="G17" s="3">
        <f t="shared" si="2"/>
        <v>21.175</v>
      </c>
    </row>
    <row r="18" spans="1:7" ht="15.75">
      <c r="A18" s="12">
        <v>44207</v>
      </c>
      <c r="B18" s="25">
        <v>-4.7</v>
      </c>
      <c r="C18" s="25">
        <v>0.4</v>
      </c>
      <c r="D18" s="25">
        <v>-0.4</v>
      </c>
      <c r="E18" s="3">
        <f t="shared" si="0"/>
        <v>-1.2750000000000001</v>
      </c>
      <c r="F18" s="2">
        <f t="shared" si="1"/>
        <v>1</v>
      </c>
      <c r="G18" s="3">
        <f t="shared" si="2"/>
        <v>21.275</v>
      </c>
    </row>
    <row r="19" spans="1:7" ht="15.75">
      <c r="A19" s="12">
        <v>44208</v>
      </c>
      <c r="B19" s="25">
        <v>1.1</v>
      </c>
      <c r="C19" s="25">
        <v>3.7</v>
      </c>
      <c r="D19" s="25">
        <v>1.6</v>
      </c>
      <c r="E19" s="3">
        <f t="shared" si="0"/>
        <v>2</v>
      </c>
      <c r="F19" s="2">
        <f t="shared" si="1"/>
        <v>1</v>
      </c>
      <c r="G19" s="3">
        <f t="shared" si="2"/>
        <v>18</v>
      </c>
    </row>
    <row r="20" spans="1:7" ht="15.75">
      <c r="A20" s="12">
        <v>44209</v>
      </c>
      <c r="B20" s="25">
        <v>-0.4</v>
      </c>
      <c r="C20" s="25">
        <v>2.3</v>
      </c>
      <c r="D20" s="25">
        <v>2.9</v>
      </c>
      <c r="E20" s="3">
        <f t="shared" si="0"/>
        <v>1.9249999999999998</v>
      </c>
      <c r="F20" s="2">
        <f t="shared" si="1"/>
        <v>1</v>
      </c>
      <c r="G20" s="3">
        <f t="shared" si="2"/>
        <v>18.075</v>
      </c>
    </row>
    <row r="21" spans="1:7" ht="15.75">
      <c r="A21" s="12">
        <v>44210</v>
      </c>
      <c r="B21" s="25">
        <v>0.2</v>
      </c>
      <c r="C21" s="25">
        <v>-0.9</v>
      </c>
      <c r="D21" s="25">
        <v>-1.4</v>
      </c>
      <c r="E21" s="3">
        <f t="shared" si="0"/>
        <v>-0.8749999999999999</v>
      </c>
      <c r="F21" s="2">
        <f t="shared" si="1"/>
        <v>1</v>
      </c>
      <c r="G21" s="3">
        <f t="shared" si="2"/>
        <v>20.875</v>
      </c>
    </row>
    <row r="22" spans="1:7" ht="15.75">
      <c r="A22" s="12">
        <v>44211</v>
      </c>
      <c r="B22" s="25">
        <v>-3.4</v>
      </c>
      <c r="C22" s="25">
        <v>-1</v>
      </c>
      <c r="D22" s="25">
        <v>-2.2</v>
      </c>
      <c r="E22" s="3">
        <f t="shared" si="0"/>
        <v>-2.2</v>
      </c>
      <c r="F22" s="2">
        <f t="shared" si="1"/>
        <v>1</v>
      </c>
      <c r="G22" s="3">
        <f t="shared" si="2"/>
        <v>22.2</v>
      </c>
    </row>
    <row r="23" spans="1:7" ht="15.75">
      <c r="A23" s="12">
        <v>44212</v>
      </c>
      <c r="B23" s="25">
        <v>-3.2</v>
      </c>
      <c r="C23" s="25">
        <v>-2.6</v>
      </c>
      <c r="D23" s="25">
        <v>-4.8</v>
      </c>
      <c r="E23" s="3">
        <f t="shared" si="0"/>
        <v>-3.8500000000000005</v>
      </c>
      <c r="F23" s="2">
        <f t="shared" si="1"/>
        <v>1</v>
      </c>
      <c r="G23" s="3">
        <f t="shared" si="2"/>
        <v>23.85</v>
      </c>
    </row>
    <row r="24" spans="1:7" ht="15.75">
      <c r="A24" s="12">
        <v>44213</v>
      </c>
      <c r="B24" s="25">
        <v>-2.2</v>
      </c>
      <c r="C24" s="25">
        <v>2</v>
      </c>
      <c r="D24" s="25">
        <v>1.6</v>
      </c>
      <c r="E24" s="3">
        <f t="shared" si="0"/>
        <v>0.75</v>
      </c>
      <c r="F24" s="2">
        <f t="shared" si="1"/>
        <v>1</v>
      </c>
      <c r="G24" s="3">
        <f t="shared" si="2"/>
        <v>19.25</v>
      </c>
    </row>
    <row r="25" spans="1:7" ht="15.75">
      <c r="A25" s="12">
        <v>44214</v>
      </c>
      <c r="B25" s="25">
        <v>0.8</v>
      </c>
      <c r="C25" s="25">
        <v>1.5</v>
      </c>
      <c r="D25" s="25">
        <v>2.2</v>
      </c>
      <c r="E25" s="3">
        <f t="shared" si="0"/>
        <v>1.675</v>
      </c>
      <c r="F25" s="2">
        <f t="shared" si="1"/>
        <v>1</v>
      </c>
      <c r="G25" s="3">
        <f t="shared" si="2"/>
        <v>18.325</v>
      </c>
    </row>
    <row r="26" spans="1:7" ht="15.75">
      <c r="A26" s="12">
        <v>44215</v>
      </c>
      <c r="B26" s="25">
        <v>1.3</v>
      </c>
      <c r="C26" s="25">
        <v>1.8</v>
      </c>
      <c r="D26" s="25">
        <v>0.3</v>
      </c>
      <c r="E26" s="3">
        <f t="shared" si="0"/>
        <v>0.9249999999999999</v>
      </c>
      <c r="F26" s="2">
        <f t="shared" si="1"/>
        <v>1</v>
      </c>
      <c r="G26" s="3">
        <f t="shared" si="2"/>
        <v>19.075</v>
      </c>
    </row>
    <row r="27" spans="1:7" ht="15.75">
      <c r="A27" s="12">
        <v>44216</v>
      </c>
      <c r="B27" s="25">
        <v>1.2</v>
      </c>
      <c r="C27" s="25">
        <v>7.4</v>
      </c>
      <c r="D27" s="25">
        <v>7.7</v>
      </c>
      <c r="E27" s="3">
        <f t="shared" si="0"/>
        <v>6</v>
      </c>
      <c r="F27" s="2">
        <f t="shared" si="1"/>
        <v>1</v>
      </c>
      <c r="G27" s="3">
        <f t="shared" si="2"/>
        <v>14</v>
      </c>
    </row>
    <row r="28" spans="1:7" ht="15.75">
      <c r="A28" s="12">
        <v>44217</v>
      </c>
      <c r="B28" s="25">
        <v>9.1</v>
      </c>
      <c r="C28" s="25">
        <v>6.1</v>
      </c>
      <c r="D28" s="25">
        <v>7.6</v>
      </c>
      <c r="E28" s="3">
        <f t="shared" si="0"/>
        <v>7.6</v>
      </c>
      <c r="F28" s="2">
        <f t="shared" si="1"/>
        <v>1</v>
      </c>
      <c r="G28" s="3">
        <f t="shared" si="2"/>
        <v>12.4</v>
      </c>
    </row>
    <row r="29" spans="1:7" ht="15.75">
      <c r="A29" s="12">
        <v>44218</v>
      </c>
      <c r="B29" s="25">
        <v>4.1</v>
      </c>
      <c r="C29" s="25">
        <v>2.7</v>
      </c>
      <c r="D29" s="25">
        <v>2.5</v>
      </c>
      <c r="E29" s="3">
        <f t="shared" si="0"/>
        <v>2.95</v>
      </c>
      <c r="F29" s="2">
        <f t="shared" si="1"/>
        <v>1</v>
      </c>
      <c r="G29" s="3">
        <f t="shared" si="2"/>
        <v>17.05</v>
      </c>
    </row>
    <row r="30" spans="1:7" ht="15.75">
      <c r="A30" s="12">
        <v>44219</v>
      </c>
      <c r="B30" s="25">
        <v>2.2</v>
      </c>
      <c r="C30" s="25">
        <v>3.4</v>
      </c>
      <c r="D30" s="25">
        <v>0.9</v>
      </c>
      <c r="E30" s="3">
        <f t="shared" si="0"/>
        <v>1.85</v>
      </c>
      <c r="F30" s="2">
        <f t="shared" si="1"/>
        <v>1</v>
      </c>
      <c r="G30" s="3">
        <f t="shared" si="2"/>
        <v>18.15</v>
      </c>
    </row>
    <row r="31" spans="1:7" ht="15.75">
      <c r="A31" s="12">
        <v>44220</v>
      </c>
      <c r="B31" s="25">
        <v>-0.7</v>
      </c>
      <c r="C31" s="25">
        <v>-0.1</v>
      </c>
      <c r="D31" s="25">
        <v>-0.1</v>
      </c>
      <c r="E31" s="3">
        <f t="shared" si="0"/>
        <v>-0.24999999999999997</v>
      </c>
      <c r="F31" s="2">
        <f t="shared" si="1"/>
        <v>1</v>
      </c>
      <c r="G31" s="3">
        <f t="shared" si="2"/>
        <v>20.25</v>
      </c>
    </row>
    <row r="32" spans="1:7" ht="15.75">
      <c r="A32" s="12">
        <v>44221</v>
      </c>
      <c r="B32" s="25">
        <v>-0.3</v>
      </c>
      <c r="C32" s="25">
        <v>0.9</v>
      </c>
      <c r="D32" s="25">
        <v>-1.7</v>
      </c>
      <c r="E32" s="3">
        <f t="shared" si="0"/>
        <v>-0.7</v>
      </c>
      <c r="F32" s="2">
        <f t="shared" si="1"/>
        <v>1</v>
      </c>
      <c r="G32" s="3">
        <f t="shared" si="2"/>
        <v>20.7</v>
      </c>
    </row>
    <row r="33" spans="1:7" ht="15.75">
      <c r="A33" s="12">
        <v>44222</v>
      </c>
      <c r="B33" s="25">
        <v>-0.4</v>
      </c>
      <c r="C33" s="25">
        <v>0.5</v>
      </c>
      <c r="D33" s="25">
        <v>-0.5</v>
      </c>
      <c r="E33" s="3">
        <f t="shared" si="0"/>
        <v>-0.225</v>
      </c>
      <c r="F33" s="2">
        <f t="shared" si="1"/>
        <v>1</v>
      </c>
      <c r="G33" s="3">
        <f t="shared" si="2"/>
        <v>20.225</v>
      </c>
    </row>
    <row r="34" spans="1:7" ht="15.75">
      <c r="A34" s="12">
        <v>44223</v>
      </c>
      <c r="B34" s="25">
        <v>0.9</v>
      </c>
      <c r="C34" s="25">
        <v>0.2</v>
      </c>
      <c r="D34" s="25">
        <v>1.1</v>
      </c>
      <c r="E34" s="3">
        <f t="shared" si="0"/>
        <v>0.8250000000000001</v>
      </c>
      <c r="F34" s="2">
        <f t="shared" si="1"/>
        <v>1</v>
      </c>
      <c r="G34" s="3">
        <f t="shared" si="2"/>
        <v>19.175</v>
      </c>
    </row>
    <row r="35" spans="1:7" ht="15.75">
      <c r="A35" s="12">
        <v>44224</v>
      </c>
      <c r="B35" s="25">
        <v>2.7</v>
      </c>
      <c r="C35" s="25">
        <v>10</v>
      </c>
      <c r="D35" s="25">
        <v>8.9</v>
      </c>
      <c r="E35" s="3">
        <f t="shared" si="0"/>
        <v>7.625</v>
      </c>
      <c r="F35" s="2">
        <f t="shared" si="1"/>
        <v>1</v>
      </c>
      <c r="G35" s="3">
        <f t="shared" si="2"/>
        <v>12.375</v>
      </c>
    </row>
    <row r="36" spans="1:7" ht="15.75">
      <c r="A36" s="12">
        <v>44225</v>
      </c>
      <c r="B36" s="25">
        <v>7.5</v>
      </c>
      <c r="C36" s="25">
        <v>7.7</v>
      </c>
      <c r="D36" s="25">
        <v>6.6</v>
      </c>
      <c r="E36" s="3">
        <f t="shared" si="0"/>
        <v>7.1</v>
      </c>
      <c r="F36" s="2">
        <f t="shared" si="1"/>
        <v>1</v>
      </c>
      <c r="G36" s="3">
        <f t="shared" si="2"/>
        <v>12.9</v>
      </c>
    </row>
    <row r="37" spans="1:7" ht="15.75">
      <c r="A37" s="12">
        <v>44226</v>
      </c>
      <c r="B37" s="25">
        <v>5</v>
      </c>
      <c r="C37" s="25">
        <v>4.7</v>
      </c>
      <c r="D37" s="25">
        <v>0.9</v>
      </c>
      <c r="E37" s="3">
        <f t="shared" si="0"/>
        <v>2.875</v>
      </c>
      <c r="F37" s="2">
        <f t="shared" si="1"/>
        <v>1</v>
      </c>
      <c r="G37" s="3">
        <f t="shared" si="2"/>
        <v>17.125</v>
      </c>
    </row>
    <row r="38" spans="1:7" ht="16.5" thickBot="1">
      <c r="A38" s="12">
        <v>44227</v>
      </c>
      <c r="B38" s="25">
        <v>-0.3</v>
      </c>
      <c r="C38" s="25">
        <v>0.5</v>
      </c>
      <c r="D38" s="25">
        <v>0.4</v>
      </c>
      <c r="E38" s="3">
        <f t="shared" si="0"/>
        <v>0.25</v>
      </c>
      <c r="F38" s="2">
        <f t="shared" si="1"/>
        <v>1</v>
      </c>
      <c r="G38" s="3">
        <f t="shared" si="2"/>
        <v>19.75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0.4677419354838709</v>
      </c>
      <c r="C40" s="13">
        <f>SUM(C8:C38)/31</f>
        <v>1.770967741935484</v>
      </c>
      <c r="D40" s="13">
        <f>SUM(D8:D38)/31</f>
        <v>1.0548387096774192</v>
      </c>
      <c r="E40" s="3">
        <f>(B40+C40+D40+D40)/4</f>
        <v>1.0870967741935482</v>
      </c>
      <c r="F40" s="2">
        <f>SUM(F8:F38)</f>
        <v>31</v>
      </c>
      <c r="G40" s="3">
        <f>SUM(G8:G38)</f>
        <v>586.3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586.3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18.91290322580645</v>
      </c>
      <c r="F43" s="2"/>
      <c r="G43" s="3"/>
    </row>
    <row r="44" spans="1:7" ht="15.75">
      <c r="A44" s="1"/>
      <c r="B44" s="2"/>
      <c r="C44" s="15" t="s">
        <v>10</v>
      </c>
      <c r="D44" s="2"/>
      <c r="E44" s="20">
        <f>F40</f>
        <v>31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1.0870967741935509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1"/>
      <c r="B49" s="21"/>
      <c r="C49" s="21"/>
      <c r="D49" s="21"/>
      <c r="E49" s="22"/>
      <c r="F49" s="21"/>
      <c r="G49" s="22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J14" sqref="J14"/>
    </sheetView>
  </sheetViews>
  <sheetFormatPr defaultColWidth="10.7109375" defaultRowHeight="12.75"/>
  <cols>
    <col min="1" max="1" width="11.57421875" style="17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4" customFormat="1" ht="15.75">
      <c r="A2" s="23" t="s">
        <v>15</v>
      </c>
      <c r="B2" s="23"/>
      <c r="C2" s="23"/>
      <c r="D2" s="23"/>
      <c r="E2" s="23"/>
      <c r="F2" s="23"/>
      <c r="G2" s="23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44228</v>
      </c>
      <c r="B8" s="25">
        <v>2.3</v>
      </c>
      <c r="C8" s="25">
        <v>5.6</v>
      </c>
      <c r="D8" s="25">
        <v>5.1</v>
      </c>
      <c r="E8" s="3">
        <f aca="true" t="shared" si="0" ref="E8:E35">(B8+C8+D8+D8)/4</f>
        <v>4.525</v>
      </c>
      <c r="F8" s="2">
        <f aca="true" t="shared" si="1" ref="F8:F35">IF(E8&gt;14.99,0,1)</f>
        <v>1</v>
      </c>
      <c r="G8" s="3">
        <f aca="true" t="shared" si="2" ref="G8:G35">IF(F8=0,0,20-E8)</f>
        <v>15.475</v>
      </c>
    </row>
    <row r="9" spans="1:7" ht="15.75">
      <c r="A9" s="12">
        <v>44229</v>
      </c>
      <c r="B9" s="25">
        <v>3.6</v>
      </c>
      <c r="C9" s="25">
        <v>9.1</v>
      </c>
      <c r="D9" s="25">
        <v>9.6</v>
      </c>
      <c r="E9" s="3">
        <f t="shared" si="0"/>
        <v>7.975</v>
      </c>
      <c r="F9" s="2">
        <f t="shared" si="1"/>
        <v>1</v>
      </c>
      <c r="G9" s="3">
        <f t="shared" si="2"/>
        <v>12.025</v>
      </c>
    </row>
    <row r="10" spans="1:7" ht="15.75">
      <c r="A10" s="12">
        <v>44230</v>
      </c>
      <c r="B10" s="25">
        <v>8.7</v>
      </c>
      <c r="C10" s="25">
        <v>10.5</v>
      </c>
      <c r="D10" s="25">
        <v>7.9</v>
      </c>
      <c r="E10" s="3">
        <f t="shared" si="0"/>
        <v>8.75</v>
      </c>
      <c r="F10" s="2">
        <f t="shared" si="1"/>
        <v>1</v>
      </c>
      <c r="G10" s="3">
        <f t="shared" si="2"/>
        <v>11.25</v>
      </c>
    </row>
    <row r="11" spans="1:7" ht="15.75">
      <c r="A11" s="12">
        <v>44231</v>
      </c>
      <c r="B11" s="25">
        <v>4.8</v>
      </c>
      <c r="C11" s="25">
        <v>7.8</v>
      </c>
      <c r="D11" s="25">
        <v>5.7</v>
      </c>
      <c r="E11" s="3">
        <f t="shared" si="0"/>
        <v>6</v>
      </c>
      <c r="F11" s="2">
        <f t="shared" si="1"/>
        <v>1</v>
      </c>
      <c r="G11" s="3">
        <f t="shared" si="2"/>
        <v>14</v>
      </c>
    </row>
    <row r="12" spans="1:7" ht="15.75">
      <c r="A12" s="12">
        <v>44232</v>
      </c>
      <c r="B12" s="25">
        <v>5.9</v>
      </c>
      <c r="C12" s="25">
        <v>7.5</v>
      </c>
      <c r="D12" s="25">
        <v>6.9</v>
      </c>
      <c r="E12" s="3">
        <f t="shared" si="0"/>
        <v>6.800000000000001</v>
      </c>
      <c r="F12" s="2">
        <f t="shared" si="1"/>
        <v>1</v>
      </c>
      <c r="G12" s="3">
        <f t="shared" si="2"/>
        <v>13.2</v>
      </c>
    </row>
    <row r="13" spans="1:7" ht="15.75">
      <c r="A13" s="12">
        <v>44233</v>
      </c>
      <c r="B13" s="25">
        <v>5.5</v>
      </c>
      <c r="C13" s="25">
        <v>5.2</v>
      </c>
      <c r="D13" s="25">
        <v>4.6</v>
      </c>
      <c r="E13" s="3">
        <f t="shared" si="0"/>
        <v>4.975</v>
      </c>
      <c r="F13" s="2">
        <f t="shared" si="1"/>
        <v>1</v>
      </c>
      <c r="G13" s="3">
        <f t="shared" si="2"/>
        <v>15.025</v>
      </c>
    </row>
    <row r="14" spans="1:7" ht="15.75">
      <c r="A14" s="12">
        <v>44234</v>
      </c>
      <c r="B14" s="25">
        <v>6.7</v>
      </c>
      <c r="C14" s="25">
        <v>2.5</v>
      </c>
      <c r="D14" s="25">
        <v>1.8</v>
      </c>
      <c r="E14" s="3">
        <f t="shared" si="0"/>
        <v>3.2</v>
      </c>
      <c r="F14" s="2">
        <f t="shared" si="1"/>
        <v>1</v>
      </c>
      <c r="G14" s="3">
        <f t="shared" si="2"/>
        <v>16.8</v>
      </c>
    </row>
    <row r="15" spans="1:7" ht="15.75">
      <c r="A15" s="12">
        <v>44235</v>
      </c>
      <c r="B15" s="25">
        <v>-1.6</v>
      </c>
      <c r="C15" s="25">
        <v>-1.4</v>
      </c>
      <c r="D15" s="25">
        <v>-2.8</v>
      </c>
      <c r="E15" s="3">
        <f t="shared" si="0"/>
        <v>-2.15</v>
      </c>
      <c r="F15" s="2">
        <f t="shared" si="1"/>
        <v>1</v>
      </c>
      <c r="G15" s="3">
        <f t="shared" si="2"/>
        <v>22.15</v>
      </c>
    </row>
    <row r="16" spans="1:7" ht="15.75">
      <c r="A16" s="12">
        <v>44236</v>
      </c>
      <c r="B16" s="25">
        <v>-4.4</v>
      </c>
      <c r="C16" s="25">
        <v>-4.9</v>
      </c>
      <c r="D16" s="25">
        <v>-6.4</v>
      </c>
      <c r="E16" s="3">
        <f t="shared" si="0"/>
        <v>-5.525</v>
      </c>
      <c r="F16" s="2">
        <f t="shared" si="1"/>
        <v>1</v>
      </c>
      <c r="G16" s="3">
        <f t="shared" si="2"/>
        <v>25.525</v>
      </c>
    </row>
    <row r="17" spans="1:7" ht="15.75">
      <c r="A17" s="12">
        <v>44237</v>
      </c>
      <c r="B17" s="25">
        <v>-10.2</v>
      </c>
      <c r="C17" s="25">
        <v>-6.6</v>
      </c>
      <c r="D17" s="25">
        <v>-5.5</v>
      </c>
      <c r="E17" s="3">
        <f t="shared" si="0"/>
        <v>-6.949999999999999</v>
      </c>
      <c r="F17" s="2">
        <f t="shared" si="1"/>
        <v>1</v>
      </c>
      <c r="G17" s="3">
        <f t="shared" si="2"/>
        <v>26.95</v>
      </c>
    </row>
    <row r="18" spans="1:7" ht="15.75">
      <c r="A18" s="12">
        <v>44238</v>
      </c>
      <c r="B18" s="25">
        <v>-7.8</v>
      </c>
      <c r="C18" s="25">
        <v>-3.8</v>
      </c>
      <c r="D18" s="25">
        <v>-5.4</v>
      </c>
      <c r="E18" s="3">
        <f t="shared" si="0"/>
        <v>-5.6</v>
      </c>
      <c r="F18" s="2">
        <f t="shared" si="1"/>
        <v>1</v>
      </c>
      <c r="G18" s="3">
        <f t="shared" si="2"/>
        <v>25.6</v>
      </c>
    </row>
    <row r="19" spans="1:7" ht="15.75">
      <c r="A19" s="12">
        <v>44239</v>
      </c>
      <c r="B19" s="25">
        <v>-9.1</v>
      </c>
      <c r="C19" s="25">
        <v>-4.2</v>
      </c>
      <c r="D19" s="25">
        <v>-5.9</v>
      </c>
      <c r="E19" s="3">
        <f t="shared" si="0"/>
        <v>-6.275</v>
      </c>
      <c r="F19" s="2">
        <f t="shared" si="1"/>
        <v>1</v>
      </c>
      <c r="G19" s="3">
        <f t="shared" si="2"/>
        <v>26.275</v>
      </c>
    </row>
    <row r="20" spans="1:7" ht="15.75">
      <c r="A20" s="12">
        <v>44240</v>
      </c>
      <c r="B20" s="25">
        <v>-9</v>
      </c>
      <c r="C20" s="25">
        <v>-2.9</v>
      </c>
      <c r="D20" s="25">
        <v>-5.2</v>
      </c>
      <c r="E20" s="3">
        <f t="shared" si="0"/>
        <v>-5.575</v>
      </c>
      <c r="F20" s="2">
        <f t="shared" si="1"/>
        <v>1</v>
      </c>
      <c r="G20" s="3">
        <f t="shared" si="2"/>
        <v>25.575</v>
      </c>
    </row>
    <row r="21" spans="1:7" ht="15.75">
      <c r="A21" s="12">
        <v>44241</v>
      </c>
      <c r="B21" s="25">
        <v>-8</v>
      </c>
      <c r="C21" s="25">
        <v>1.5</v>
      </c>
      <c r="D21" s="25">
        <v>-0.1</v>
      </c>
      <c r="E21" s="3">
        <f t="shared" si="0"/>
        <v>-1.6749999999999998</v>
      </c>
      <c r="F21" s="2">
        <f t="shared" si="1"/>
        <v>1</v>
      </c>
      <c r="G21" s="3">
        <f t="shared" si="2"/>
        <v>21.675</v>
      </c>
    </row>
    <row r="22" spans="1:7" ht="15.75">
      <c r="A22" s="12">
        <v>44242</v>
      </c>
      <c r="B22" s="25">
        <v>-0.8</v>
      </c>
      <c r="C22" s="25">
        <v>2.4</v>
      </c>
      <c r="D22" s="25">
        <v>3.2</v>
      </c>
      <c r="E22" s="3">
        <f t="shared" si="0"/>
        <v>2</v>
      </c>
      <c r="F22" s="2">
        <f t="shared" si="1"/>
        <v>1</v>
      </c>
      <c r="G22" s="3">
        <f t="shared" si="2"/>
        <v>18</v>
      </c>
    </row>
    <row r="23" spans="1:7" ht="15.75">
      <c r="A23" s="12">
        <v>44243</v>
      </c>
      <c r="B23" s="25">
        <v>2.7</v>
      </c>
      <c r="C23" s="25">
        <v>8.5</v>
      </c>
      <c r="D23" s="25">
        <v>7.3</v>
      </c>
      <c r="E23" s="3">
        <f t="shared" si="0"/>
        <v>6.45</v>
      </c>
      <c r="F23" s="2">
        <f t="shared" si="1"/>
        <v>1</v>
      </c>
      <c r="G23" s="3">
        <f t="shared" si="2"/>
        <v>13.55</v>
      </c>
    </row>
    <row r="24" spans="1:7" ht="15.75">
      <c r="A24" s="12">
        <v>44244</v>
      </c>
      <c r="B24" s="25">
        <v>5.8</v>
      </c>
      <c r="C24" s="25">
        <v>7.4</v>
      </c>
      <c r="D24" s="25">
        <v>6.5</v>
      </c>
      <c r="E24" s="3">
        <f t="shared" si="0"/>
        <v>6.55</v>
      </c>
      <c r="F24" s="2">
        <f t="shared" si="1"/>
        <v>1</v>
      </c>
      <c r="G24" s="3">
        <f t="shared" si="2"/>
        <v>13.45</v>
      </c>
    </row>
    <row r="25" spans="1:7" ht="15.75">
      <c r="A25" s="12">
        <v>44245</v>
      </c>
      <c r="B25" s="25">
        <v>2.6</v>
      </c>
      <c r="C25" s="25">
        <v>8.1</v>
      </c>
      <c r="D25" s="25">
        <v>8</v>
      </c>
      <c r="E25" s="3">
        <f t="shared" si="0"/>
        <v>6.675</v>
      </c>
      <c r="F25" s="2">
        <f t="shared" si="1"/>
        <v>1</v>
      </c>
      <c r="G25" s="3">
        <f t="shared" si="2"/>
        <v>13.325</v>
      </c>
    </row>
    <row r="26" spans="1:7" ht="15.75">
      <c r="A26" s="12">
        <v>44246</v>
      </c>
      <c r="B26" s="25">
        <v>3.4</v>
      </c>
      <c r="C26" s="25">
        <v>8.4</v>
      </c>
      <c r="D26" s="25">
        <v>8.5</v>
      </c>
      <c r="E26" s="3">
        <f t="shared" si="0"/>
        <v>7.2</v>
      </c>
      <c r="F26" s="2">
        <f t="shared" si="1"/>
        <v>1</v>
      </c>
      <c r="G26" s="3">
        <f t="shared" si="2"/>
        <v>12.8</v>
      </c>
    </row>
    <row r="27" spans="1:7" ht="15.75">
      <c r="A27" s="12">
        <v>44247</v>
      </c>
      <c r="B27" s="25">
        <v>6.2</v>
      </c>
      <c r="C27" s="25">
        <v>13</v>
      </c>
      <c r="D27" s="25">
        <v>11.1</v>
      </c>
      <c r="E27" s="3">
        <f t="shared" si="0"/>
        <v>10.35</v>
      </c>
      <c r="F27" s="2">
        <f t="shared" si="1"/>
        <v>1</v>
      </c>
      <c r="G27" s="3">
        <f t="shared" si="2"/>
        <v>9.65</v>
      </c>
    </row>
    <row r="28" spans="1:7" ht="15.75">
      <c r="A28" s="12">
        <v>44248</v>
      </c>
      <c r="B28" s="25">
        <v>6.3</v>
      </c>
      <c r="C28" s="25">
        <v>14.5</v>
      </c>
      <c r="D28" s="25">
        <v>12.2</v>
      </c>
      <c r="E28" s="3">
        <f t="shared" si="0"/>
        <v>11.3</v>
      </c>
      <c r="F28" s="2">
        <f t="shared" si="1"/>
        <v>1</v>
      </c>
      <c r="G28" s="3">
        <f t="shared" si="2"/>
        <v>8.7</v>
      </c>
    </row>
    <row r="29" spans="1:7" ht="15.75">
      <c r="A29" s="12">
        <v>44249</v>
      </c>
      <c r="B29" s="25">
        <v>7.4</v>
      </c>
      <c r="C29" s="25">
        <v>11.2</v>
      </c>
      <c r="D29" s="25">
        <v>8.3</v>
      </c>
      <c r="E29" s="3">
        <f t="shared" si="0"/>
        <v>8.8</v>
      </c>
      <c r="F29" s="2">
        <f t="shared" si="1"/>
        <v>1</v>
      </c>
      <c r="G29" s="3">
        <f t="shared" si="2"/>
        <v>11.2</v>
      </c>
    </row>
    <row r="30" spans="1:7" ht="15.75">
      <c r="A30" s="12">
        <v>44250</v>
      </c>
      <c r="B30" s="25">
        <v>8.2</v>
      </c>
      <c r="C30" s="25">
        <v>16.4</v>
      </c>
      <c r="D30" s="25">
        <v>13.6</v>
      </c>
      <c r="E30" s="3">
        <f t="shared" si="0"/>
        <v>12.95</v>
      </c>
      <c r="F30" s="2">
        <f t="shared" si="1"/>
        <v>1</v>
      </c>
      <c r="G30" s="3">
        <f t="shared" si="2"/>
        <v>7.050000000000001</v>
      </c>
    </row>
    <row r="31" spans="1:7" ht="15.75">
      <c r="A31" s="12">
        <v>44251</v>
      </c>
      <c r="B31" s="25">
        <v>7.6</v>
      </c>
      <c r="C31" s="25">
        <v>15.3</v>
      </c>
      <c r="D31" s="25">
        <v>11.9</v>
      </c>
      <c r="E31" s="3">
        <f t="shared" si="0"/>
        <v>11.674999999999999</v>
      </c>
      <c r="F31" s="2">
        <f t="shared" si="1"/>
        <v>1</v>
      </c>
      <c r="G31" s="3">
        <f t="shared" si="2"/>
        <v>8.325000000000001</v>
      </c>
    </row>
    <row r="32" spans="1:7" ht="15.75">
      <c r="A32" s="12">
        <v>44252</v>
      </c>
      <c r="B32" s="25">
        <v>7.3</v>
      </c>
      <c r="C32" s="25">
        <v>15.1</v>
      </c>
      <c r="D32" s="25">
        <v>11.3</v>
      </c>
      <c r="E32" s="3">
        <f t="shared" si="0"/>
        <v>11.25</v>
      </c>
      <c r="F32" s="2">
        <f t="shared" si="1"/>
        <v>1</v>
      </c>
      <c r="G32" s="3">
        <f t="shared" si="2"/>
        <v>8.75</v>
      </c>
    </row>
    <row r="33" spans="1:7" ht="15.75">
      <c r="A33" s="12">
        <v>44253</v>
      </c>
      <c r="B33" s="25">
        <v>8.5</v>
      </c>
      <c r="C33" s="25">
        <v>4.1</v>
      </c>
      <c r="D33" s="25">
        <v>5.5</v>
      </c>
      <c r="E33" s="3">
        <f t="shared" si="0"/>
        <v>5.9</v>
      </c>
      <c r="F33" s="2">
        <f t="shared" si="1"/>
        <v>1</v>
      </c>
      <c r="G33" s="3">
        <f t="shared" si="2"/>
        <v>14.1</v>
      </c>
    </row>
    <row r="34" spans="1:7" ht="15.75">
      <c r="A34" s="12">
        <v>44254</v>
      </c>
      <c r="B34" s="25">
        <v>0.8</v>
      </c>
      <c r="C34" s="25">
        <v>6.4</v>
      </c>
      <c r="D34" s="25">
        <v>4.2</v>
      </c>
      <c r="E34" s="3">
        <f>(B34+C34+D34+D34)/4</f>
        <v>3.9000000000000004</v>
      </c>
      <c r="F34" s="2">
        <f t="shared" si="1"/>
        <v>1</v>
      </c>
      <c r="G34" s="3">
        <f>IF(F34=0,0,20-E34)</f>
        <v>16.1</v>
      </c>
    </row>
    <row r="35" spans="1:7" ht="16.5" thickBot="1">
      <c r="A35" s="12">
        <v>44255</v>
      </c>
      <c r="B35" s="25">
        <v>1.7</v>
      </c>
      <c r="C35" s="25">
        <v>8</v>
      </c>
      <c r="D35" s="25">
        <v>4.6</v>
      </c>
      <c r="E35" s="3">
        <f t="shared" si="0"/>
        <v>4.725</v>
      </c>
      <c r="F35" s="2">
        <f t="shared" si="1"/>
        <v>1</v>
      </c>
      <c r="G35" s="3">
        <f t="shared" si="2"/>
        <v>15.275</v>
      </c>
    </row>
    <row r="36" spans="1:7" ht="16.5" thickTop="1">
      <c r="A36" s="14"/>
      <c r="B36" s="8"/>
      <c r="C36" s="8"/>
      <c r="D36" s="8"/>
      <c r="E36" s="11"/>
      <c r="F36" s="10"/>
      <c r="G36" s="11"/>
    </row>
    <row r="37" spans="1:7" ht="15.75">
      <c r="A37" s="1"/>
      <c r="B37" s="13">
        <f>SUM(B8:B35)/29</f>
        <v>1.9</v>
      </c>
      <c r="C37" s="13">
        <f>SUM(C8:C35)/29</f>
        <v>5.679310344827587</v>
      </c>
      <c r="D37" s="13">
        <f>SUM(D8:D35)/29</f>
        <v>4.362068965517241</v>
      </c>
      <c r="E37" s="3">
        <f>(B37+C37+D37+D37)/4</f>
        <v>4.075862068965518</v>
      </c>
      <c r="F37" s="2">
        <f>SUM(F8:F35)</f>
        <v>28</v>
      </c>
      <c r="G37" s="3">
        <f>SUM(G8:G35)</f>
        <v>441.79999999999995</v>
      </c>
    </row>
    <row r="38" spans="1:7" ht="15.75">
      <c r="A38" s="1"/>
      <c r="B38" s="2"/>
      <c r="C38" s="2"/>
      <c r="D38" s="2"/>
      <c r="E38" s="3"/>
      <c r="F38" s="2"/>
      <c r="G38" s="3"/>
    </row>
    <row r="39" spans="1:7" ht="15.75">
      <c r="A39" s="1"/>
      <c r="B39" s="2"/>
      <c r="C39" s="15" t="s">
        <v>8</v>
      </c>
      <c r="D39" s="2"/>
      <c r="E39" s="3">
        <f>G37</f>
        <v>441.79999999999995</v>
      </c>
      <c r="F39" s="2"/>
      <c r="G39" s="3"/>
    </row>
    <row r="40" spans="1:7" ht="15.75">
      <c r="A40" s="1"/>
      <c r="B40" s="2"/>
      <c r="C40" s="15" t="s">
        <v>9</v>
      </c>
      <c r="D40" s="2"/>
      <c r="E40" s="3">
        <f>IF(F37=0,0,G37/F37)</f>
        <v>15.778571428571427</v>
      </c>
      <c r="F40" s="2"/>
      <c r="G40" s="3"/>
    </row>
    <row r="41" spans="1:7" ht="15.75">
      <c r="A41" s="1"/>
      <c r="B41" s="2"/>
      <c r="C41" s="15" t="s">
        <v>10</v>
      </c>
      <c r="D41" s="2"/>
      <c r="E41" s="20">
        <f>F37</f>
        <v>28</v>
      </c>
      <c r="F41" s="2"/>
      <c r="G41" s="3"/>
    </row>
    <row r="42" spans="1:7" ht="15.75">
      <c r="A42" s="1"/>
      <c r="B42" s="2"/>
      <c r="C42" s="15" t="s">
        <v>11</v>
      </c>
      <c r="D42" s="2"/>
      <c r="E42" s="3">
        <f>20-E40</f>
        <v>4.221428571428573</v>
      </c>
      <c r="F42" s="2"/>
      <c r="G42" s="3"/>
    </row>
    <row r="43" spans="2:7" ht="13.5">
      <c r="B43" s="18"/>
      <c r="C43" s="18"/>
      <c r="D43" s="18"/>
      <c r="E43" s="19"/>
      <c r="F43" s="18"/>
      <c r="G43" s="19"/>
    </row>
    <row r="45" spans="2:7" ht="13.5">
      <c r="B45" s="18"/>
      <c r="C45" s="18"/>
      <c r="D45" s="18"/>
      <c r="E45" s="19"/>
      <c r="F45" s="18"/>
      <c r="G45" s="19"/>
    </row>
    <row r="46" spans="1:7" ht="13.5">
      <c r="A46" s="21"/>
      <c r="B46" s="21"/>
      <c r="C46" s="21"/>
      <c r="D46" s="21"/>
      <c r="E46" s="22"/>
      <c r="F46" s="21"/>
      <c r="G46" s="22"/>
    </row>
    <row r="47" spans="2:7" ht="13.5">
      <c r="B47" s="18"/>
      <c r="C47" s="18"/>
      <c r="D47" s="18"/>
      <c r="E47" s="19"/>
      <c r="F47" s="18"/>
      <c r="G47" s="19"/>
    </row>
    <row r="48" spans="2:7" ht="13.5">
      <c r="B48" s="18"/>
      <c r="C48" s="18"/>
      <c r="D48" s="18"/>
      <c r="E48" s="19"/>
      <c r="F48" s="18"/>
      <c r="G48" s="19"/>
    </row>
    <row r="49" spans="2:7" ht="13.5">
      <c r="B49" s="18"/>
      <c r="C49" s="18"/>
      <c r="D49" s="18"/>
      <c r="E49" s="19"/>
      <c r="F49" s="18"/>
      <c r="G49" s="19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O34" sqref="O34"/>
    </sheetView>
  </sheetViews>
  <sheetFormatPr defaultColWidth="10.71093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4" customFormat="1" ht="15.75">
      <c r="A2" s="23" t="s">
        <v>16</v>
      </c>
      <c r="B2" s="23"/>
      <c r="C2" s="23"/>
      <c r="D2" s="23"/>
      <c r="E2" s="23"/>
      <c r="F2" s="23"/>
      <c r="G2" s="23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44256</v>
      </c>
      <c r="B8" s="25">
        <v>0.6</v>
      </c>
      <c r="C8" s="25">
        <v>11.1</v>
      </c>
      <c r="D8" s="25">
        <v>7.5</v>
      </c>
      <c r="E8" s="3">
        <f aca="true" t="shared" si="0" ref="E8:E38">(B8+C8+D8+D8)/4</f>
        <v>6.675</v>
      </c>
      <c r="F8" s="2">
        <f aca="true" t="shared" si="1" ref="F8:F38">IF(E8&gt;14.99,0,1)</f>
        <v>1</v>
      </c>
      <c r="G8" s="3">
        <f aca="true" t="shared" si="2" ref="G8:G38">IF(F8=0,0,20-E8)</f>
        <v>13.325</v>
      </c>
    </row>
    <row r="9" spans="1:7" ht="15.75">
      <c r="A9" s="12">
        <v>44257</v>
      </c>
      <c r="B9" s="25">
        <v>3.3</v>
      </c>
      <c r="C9" s="25">
        <v>12.8</v>
      </c>
      <c r="D9" s="25">
        <v>10.6</v>
      </c>
      <c r="E9" s="3">
        <f t="shared" si="0"/>
        <v>9.325000000000001</v>
      </c>
      <c r="F9" s="2">
        <f t="shared" si="1"/>
        <v>1</v>
      </c>
      <c r="G9" s="3">
        <f t="shared" si="2"/>
        <v>10.674999999999999</v>
      </c>
    </row>
    <row r="10" spans="1:7" ht="15.75">
      <c r="A10" s="12">
        <v>44258</v>
      </c>
      <c r="B10" s="25">
        <v>5.4</v>
      </c>
      <c r="C10" s="25">
        <v>13.9</v>
      </c>
      <c r="D10" s="25">
        <v>9.7</v>
      </c>
      <c r="E10" s="3">
        <f t="shared" si="0"/>
        <v>9.675</v>
      </c>
      <c r="F10" s="2">
        <f t="shared" si="1"/>
        <v>1</v>
      </c>
      <c r="G10" s="3">
        <f t="shared" si="2"/>
        <v>10.325</v>
      </c>
    </row>
    <row r="11" spans="1:7" ht="15.75">
      <c r="A11" s="12">
        <v>44259</v>
      </c>
      <c r="B11" s="25">
        <v>5.1</v>
      </c>
      <c r="C11" s="25">
        <v>9.2</v>
      </c>
      <c r="D11" s="25">
        <v>4.9</v>
      </c>
      <c r="E11" s="3">
        <f t="shared" si="0"/>
        <v>6.025</v>
      </c>
      <c r="F11" s="2">
        <f t="shared" si="1"/>
        <v>1</v>
      </c>
      <c r="G11" s="3">
        <f t="shared" si="2"/>
        <v>13.975</v>
      </c>
    </row>
    <row r="12" spans="1:7" ht="15.75">
      <c r="A12" s="12">
        <v>44260</v>
      </c>
      <c r="B12" s="25">
        <v>1.8</v>
      </c>
      <c r="C12" s="25">
        <v>3.1</v>
      </c>
      <c r="D12" s="25">
        <v>2.1</v>
      </c>
      <c r="E12" s="3">
        <f t="shared" si="0"/>
        <v>2.275</v>
      </c>
      <c r="F12" s="2">
        <f t="shared" si="1"/>
        <v>1</v>
      </c>
      <c r="G12" s="3">
        <f t="shared" si="2"/>
        <v>17.725</v>
      </c>
    </row>
    <row r="13" spans="1:7" ht="15.75">
      <c r="A13" s="12">
        <v>44261</v>
      </c>
      <c r="B13" s="25">
        <v>-3</v>
      </c>
      <c r="C13" s="25">
        <v>4.6</v>
      </c>
      <c r="D13" s="25">
        <v>0.9</v>
      </c>
      <c r="E13" s="3">
        <f t="shared" si="0"/>
        <v>0.8499999999999999</v>
      </c>
      <c r="F13" s="2">
        <f t="shared" si="1"/>
        <v>1</v>
      </c>
      <c r="G13" s="3">
        <f t="shared" si="2"/>
        <v>19.15</v>
      </c>
    </row>
    <row r="14" spans="1:7" ht="15.75">
      <c r="A14" s="12">
        <v>44262</v>
      </c>
      <c r="B14" s="25">
        <v>-3</v>
      </c>
      <c r="C14" s="25">
        <v>5.8</v>
      </c>
      <c r="D14" s="25">
        <v>3</v>
      </c>
      <c r="E14" s="3">
        <f t="shared" si="0"/>
        <v>2.2</v>
      </c>
      <c r="F14" s="2">
        <f t="shared" si="1"/>
        <v>1</v>
      </c>
      <c r="G14" s="3">
        <f t="shared" si="2"/>
        <v>17.8</v>
      </c>
    </row>
    <row r="15" spans="1:7" ht="15.75">
      <c r="A15" s="12">
        <v>44263</v>
      </c>
      <c r="B15" s="25">
        <v>-2.2</v>
      </c>
      <c r="C15" s="25">
        <v>4.6</v>
      </c>
      <c r="D15" s="25">
        <v>2.6</v>
      </c>
      <c r="E15" s="3">
        <f t="shared" si="0"/>
        <v>1.9</v>
      </c>
      <c r="F15" s="2">
        <f t="shared" si="1"/>
        <v>1</v>
      </c>
      <c r="G15" s="3">
        <f t="shared" si="2"/>
        <v>18.1</v>
      </c>
    </row>
    <row r="16" spans="1:7" ht="15.75">
      <c r="A16" s="12">
        <v>44264</v>
      </c>
      <c r="B16" s="25">
        <v>1.3</v>
      </c>
      <c r="C16" s="25">
        <v>3.7</v>
      </c>
      <c r="D16" s="25">
        <v>3.6</v>
      </c>
      <c r="E16" s="3">
        <f t="shared" si="0"/>
        <v>3.05</v>
      </c>
      <c r="F16" s="2">
        <f t="shared" si="1"/>
        <v>1</v>
      </c>
      <c r="G16" s="3">
        <f t="shared" si="2"/>
        <v>16.95</v>
      </c>
    </row>
    <row r="17" spans="1:7" ht="15.75">
      <c r="A17" s="12">
        <v>44265</v>
      </c>
      <c r="B17" s="25">
        <v>2.2</v>
      </c>
      <c r="C17" s="25">
        <v>8.4</v>
      </c>
      <c r="D17" s="25">
        <v>7.4</v>
      </c>
      <c r="E17" s="3">
        <f t="shared" si="0"/>
        <v>6.35</v>
      </c>
      <c r="F17" s="2">
        <f t="shared" si="1"/>
        <v>1</v>
      </c>
      <c r="G17" s="3">
        <f t="shared" si="2"/>
        <v>13.65</v>
      </c>
    </row>
    <row r="18" spans="1:7" ht="15.75">
      <c r="A18" s="12">
        <v>44266</v>
      </c>
      <c r="B18" s="25">
        <v>5.5</v>
      </c>
      <c r="C18" s="25">
        <v>11.6</v>
      </c>
      <c r="D18" s="25">
        <v>6.2</v>
      </c>
      <c r="E18" s="3">
        <f t="shared" si="0"/>
        <v>7.375</v>
      </c>
      <c r="F18" s="2">
        <f t="shared" si="1"/>
        <v>1</v>
      </c>
      <c r="G18" s="3">
        <f t="shared" si="2"/>
        <v>12.625</v>
      </c>
    </row>
    <row r="19" spans="1:7" ht="15.75">
      <c r="A19" s="12">
        <v>44267</v>
      </c>
      <c r="B19" s="25">
        <v>3.8</v>
      </c>
      <c r="C19" s="25">
        <v>7.1</v>
      </c>
      <c r="D19" s="25">
        <v>3</v>
      </c>
      <c r="E19" s="3">
        <f t="shared" si="0"/>
        <v>4.225</v>
      </c>
      <c r="F19" s="2">
        <f t="shared" si="1"/>
        <v>1</v>
      </c>
      <c r="G19" s="3">
        <f t="shared" si="2"/>
        <v>15.775</v>
      </c>
    </row>
    <row r="20" spans="1:7" ht="15.75">
      <c r="A20" s="12">
        <v>44268</v>
      </c>
      <c r="B20" s="25">
        <v>6</v>
      </c>
      <c r="C20" s="25">
        <v>4.8</v>
      </c>
      <c r="D20" s="25">
        <v>5.1</v>
      </c>
      <c r="E20" s="3">
        <f t="shared" si="0"/>
        <v>5.25</v>
      </c>
      <c r="F20" s="2">
        <f t="shared" si="1"/>
        <v>1</v>
      </c>
      <c r="G20" s="3">
        <f t="shared" si="2"/>
        <v>14.75</v>
      </c>
    </row>
    <row r="21" spans="1:7" ht="15.75">
      <c r="A21" s="12">
        <v>44269</v>
      </c>
      <c r="B21" s="25">
        <v>1.5</v>
      </c>
      <c r="C21" s="25">
        <v>4.5</v>
      </c>
      <c r="D21" s="25">
        <v>3</v>
      </c>
      <c r="E21" s="3">
        <f t="shared" si="0"/>
        <v>3</v>
      </c>
      <c r="F21" s="2">
        <f t="shared" si="1"/>
        <v>1</v>
      </c>
      <c r="G21" s="3">
        <f t="shared" si="2"/>
        <v>17</v>
      </c>
    </row>
    <row r="22" spans="1:7" ht="15.75">
      <c r="A22" s="12">
        <v>44270</v>
      </c>
      <c r="B22" s="25">
        <v>3.7</v>
      </c>
      <c r="C22" s="25">
        <v>7.1</v>
      </c>
      <c r="D22" s="25">
        <v>3.7</v>
      </c>
      <c r="E22" s="3">
        <f t="shared" si="0"/>
        <v>4.55</v>
      </c>
      <c r="F22" s="2">
        <f t="shared" si="1"/>
        <v>1</v>
      </c>
      <c r="G22" s="3">
        <f t="shared" si="2"/>
        <v>15.45</v>
      </c>
    </row>
    <row r="23" spans="1:7" ht="15.75">
      <c r="A23" s="12">
        <v>44271</v>
      </c>
      <c r="B23" s="25">
        <v>1.8</v>
      </c>
      <c r="C23" s="25">
        <v>5.2</v>
      </c>
      <c r="D23" s="25">
        <v>3</v>
      </c>
      <c r="E23" s="3">
        <f t="shared" si="0"/>
        <v>3.25</v>
      </c>
      <c r="F23" s="2">
        <f t="shared" si="1"/>
        <v>1</v>
      </c>
      <c r="G23" s="3">
        <f t="shared" si="2"/>
        <v>16.75</v>
      </c>
    </row>
    <row r="24" spans="1:7" ht="15.75">
      <c r="A24" s="12">
        <v>44272</v>
      </c>
      <c r="B24" s="25">
        <v>1.8</v>
      </c>
      <c r="C24" s="25">
        <v>5.4</v>
      </c>
      <c r="D24" s="25">
        <v>3.1</v>
      </c>
      <c r="E24" s="3">
        <f t="shared" si="0"/>
        <v>3.35</v>
      </c>
      <c r="F24" s="2">
        <f t="shared" si="1"/>
        <v>1</v>
      </c>
      <c r="G24" s="3">
        <f t="shared" si="2"/>
        <v>16.65</v>
      </c>
    </row>
    <row r="25" spans="1:7" ht="15.75">
      <c r="A25" s="12">
        <v>44273</v>
      </c>
      <c r="B25" s="25">
        <v>-1.5</v>
      </c>
      <c r="C25" s="25">
        <v>5.5</v>
      </c>
      <c r="D25" s="25">
        <v>4</v>
      </c>
      <c r="E25" s="3">
        <f t="shared" si="0"/>
        <v>3</v>
      </c>
      <c r="F25" s="2">
        <f t="shared" si="1"/>
        <v>1</v>
      </c>
      <c r="G25" s="3">
        <f t="shared" si="2"/>
        <v>17</v>
      </c>
    </row>
    <row r="26" spans="1:7" ht="15.75">
      <c r="A26" s="12">
        <v>44274</v>
      </c>
      <c r="B26" s="25">
        <v>0.9</v>
      </c>
      <c r="C26" s="25">
        <v>3.3</v>
      </c>
      <c r="D26" s="25">
        <v>2</v>
      </c>
      <c r="E26" s="3">
        <f t="shared" si="0"/>
        <v>2.05</v>
      </c>
      <c r="F26" s="2">
        <f t="shared" si="1"/>
        <v>1</v>
      </c>
      <c r="G26" s="3">
        <f t="shared" si="2"/>
        <v>17.95</v>
      </c>
    </row>
    <row r="27" spans="1:7" ht="15.75">
      <c r="A27" s="12">
        <v>44275</v>
      </c>
      <c r="B27" s="25">
        <v>-0.8</v>
      </c>
      <c r="C27" s="25">
        <v>4.6</v>
      </c>
      <c r="D27" s="25">
        <v>5.3</v>
      </c>
      <c r="E27" s="3">
        <f t="shared" si="0"/>
        <v>3.5999999999999996</v>
      </c>
      <c r="F27" s="2">
        <f t="shared" si="1"/>
        <v>1</v>
      </c>
      <c r="G27" s="3">
        <f t="shared" si="2"/>
        <v>16.4</v>
      </c>
    </row>
    <row r="28" spans="1:7" ht="15.75">
      <c r="A28" s="12">
        <v>44276</v>
      </c>
      <c r="B28" s="25">
        <v>2</v>
      </c>
      <c r="C28" s="25">
        <v>6.5</v>
      </c>
      <c r="D28" s="25">
        <v>4.6</v>
      </c>
      <c r="E28" s="3">
        <f t="shared" si="0"/>
        <v>4.425</v>
      </c>
      <c r="F28" s="2">
        <f t="shared" si="1"/>
        <v>1</v>
      </c>
      <c r="G28" s="3">
        <f t="shared" si="2"/>
        <v>15.575</v>
      </c>
    </row>
    <row r="29" spans="1:7" ht="15.75">
      <c r="A29" s="12">
        <v>44277</v>
      </c>
      <c r="B29" s="25">
        <v>1.5</v>
      </c>
      <c r="C29" s="25">
        <v>6</v>
      </c>
      <c r="D29" s="25">
        <v>4.8</v>
      </c>
      <c r="E29" s="3">
        <f t="shared" si="0"/>
        <v>4.275</v>
      </c>
      <c r="F29" s="2">
        <f t="shared" si="1"/>
        <v>1</v>
      </c>
      <c r="G29" s="3">
        <f t="shared" si="2"/>
        <v>15.725</v>
      </c>
    </row>
    <row r="30" spans="1:7" ht="15.75">
      <c r="A30" s="12">
        <v>44278</v>
      </c>
      <c r="B30" s="25">
        <v>2.9</v>
      </c>
      <c r="C30" s="25">
        <v>8.6</v>
      </c>
      <c r="D30" s="25">
        <v>6.5</v>
      </c>
      <c r="E30" s="3">
        <f t="shared" si="0"/>
        <v>6.125</v>
      </c>
      <c r="F30" s="2">
        <f t="shared" si="1"/>
        <v>1</v>
      </c>
      <c r="G30" s="3">
        <f t="shared" si="2"/>
        <v>13.875</v>
      </c>
    </row>
    <row r="31" spans="1:7" ht="15.75">
      <c r="A31" s="12">
        <v>44279</v>
      </c>
      <c r="B31" s="25">
        <v>1.1</v>
      </c>
      <c r="C31" s="25">
        <v>12.6</v>
      </c>
      <c r="D31" s="25">
        <v>9.9</v>
      </c>
      <c r="E31" s="3">
        <f t="shared" si="0"/>
        <v>8.375</v>
      </c>
      <c r="F31" s="2">
        <f t="shared" si="1"/>
        <v>1</v>
      </c>
      <c r="G31" s="3">
        <f t="shared" si="2"/>
        <v>11.625</v>
      </c>
    </row>
    <row r="32" spans="1:7" ht="15.75">
      <c r="A32" s="12">
        <v>44280</v>
      </c>
      <c r="B32" s="25">
        <v>3.4</v>
      </c>
      <c r="C32" s="25">
        <v>10</v>
      </c>
      <c r="D32" s="25">
        <v>7.9</v>
      </c>
      <c r="E32" s="3">
        <f t="shared" si="0"/>
        <v>7.300000000000001</v>
      </c>
      <c r="F32" s="2">
        <f t="shared" si="1"/>
        <v>1</v>
      </c>
      <c r="G32" s="3">
        <f t="shared" si="2"/>
        <v>12.7</v>
      </c>
    </row>
    <row r="33" spans="1:7" ht="15.75">
      <c r="A33" s="12">
        <v>44281</v>
      </c>
      <c r="B33" s="25">
        <v>2.9</v>
      </c>
      <c r="C33" s="25">
        <v>12.1</v>
      </c>
      <c r="D33" s="25">
        <v>9.4</v>
      </c>
      <c r="E33" s="3">
        <f t="shared" si="0"/>
        <v>8.45</v>
      </c>
      <c r="F33" s="2">
        <f t="shared" si="1"/>
        <v>1</v>
      </c>
      <c r="G33" s="3">
        <f t="shared" si="2"/>
        <v>11.55</v>
      </c>
    </row>
    <row r="34" spans="1:7" ht="15.75">
      <c r="A34" s="12">
        <v>44282</v>
      </c>
      <c r="B34" s="25">
        <v>3.3</v>
      </c>
      <c r="C34" s="25">
        <v>6</v>
      </c>
      <c r="D34" s="25">
        <v>5.5</v>
      </c>
      <c r="E34" s="3">
        <f t="shared" si="0"/>
        <v>5.075</v>
      </c>
      <c r="F34" s="2">
        <f t="shared" si="1"/>
        <v>1</v>
      </c>
      <c r="G34" s="3">
        <f t="shared" si="2"/>
        <v>14.925</v>
      </c>
    </row>
    <row r="35" spans="1:7" ht="15.75">
      <c r="A35" s="12">
        <v>44283</v>
      </c>
      <c r="B35" s="25">
        <v>2.4</v>
      </c>
      <c r="C35" s="25">
        <v>11.3</v>
      </c>
      <c r="D35" s="25">
        <v>10.5</v>
      </c>
      <c r="E35" s="3">
        <f t="shared" si="0"/>
        <v>8.675</v>
      </c>
      <c r="F35" s="2">
        <f t="shared" si="1"/>
        <v>1</v>
      </c>
      <c r="G35" s="3">
        <f t="shared" si="2"/>
        <v>11.325</v>
      </c>
    </row>
    <row r="36" spans="1:7" ht="15.75">
      <c r="A36" s="12">
        <v>44284</v>
      </c>
      <c r="B36" s="25">
        <v>4.8</v>
      </c>
      <c r="C36" s="25">
        <v>15.6</v>
      </c>
      <c r="D36" s="25">
        <v>16.1</v>
      </c>
      <c r="E36" s="3">
        <f t="shared" si="0"/>
        <v>13.15</v>
      </c>
      <c r="F36" s="2">
        <f t="shared" si="1"/>
        <v>1</v>
      </c>
      <c r="G36" s="3">
        <f t="shared" si="2"/>
        <v>6.85</v>
      </c>
    </row>
    <row r="37" spans="1:7" ht="15.75">
      <c r="A37" s="12">
        <v>44285</v>
      </c>
      <c r="B37" s="25">
        <v>8.1</v>
      </c>
      <c r="C37" s="25">
        <v>18.7</v>
      </c>
      <c r="D37" s="25">
        <v>18</v>
      </c>
      <c r="E37" s="3">
        <f t="shared" si="0"/>
        <v>15.7</v>
      </c>
      <c r="F37" s="2">
        <f t="shared" si="1"/>
        <v>0</v>
      </c>
      <c r="G37" s="3">
        <f t="shared" si="2"/>
        <v>0</v>
      </c>
    </row>
    <row r="38" spans="1:7" ht="16.5" thickBot="1">
      <c r="A38" s="12">
        <v>44286</v>
      </c>
      <c r="B38" s="25">
        <v>9.5</v>
      </c>
      <c r="C38" s="25">
        <v>20.1</v>
      </c>
      <c r="D38" s="25">
        <v>18.9</v>
      </c>
      <c r="E38" s="3">
        <f t="shared" si="0"/>
        <v>16.85</v>
      </c>
      <c r="F38" s="2">
        <f t="shared" si="1"/>
        <v>0</v>
      </c>
      <c r="G38" s="3">
        <f t="shared" si="2"/>
        <v>0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2.4548387096774187</v>
      </c>
      <c r="C40" s="13">
        <f>SUM(C8:C38)/31</f>
        <v>8.509677419354837</v>
      </c>
      <c r="D40" s="13">
        <f>SUM(D8:D38)/31</f>
        <v>6.541935483870968</v>
      </c>
      <c r="E40" s="3">
        <f>(B40+C40+D40+D40)/4</f>
        <v>6.012096774193548</v>
      </c>
      <c r="F40" s="2">
        <f>SUM(F8:F38)</f>
        <v>29</v>
      </c>
      <c r="G40" s="3">
        <f>SUM(G8:G38)</f>
        <v>426.175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426.175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14.695689655172414</v>
      </c>
      <c r="F43" s="2"/>
      <c r="G43" s="3"/>
    </row>
    <row r="44" spans="1:7" ht="15.75">
      <c r="A44" s="1"/>
      <c r="B44" s="2"/>
      <c r="C44" s="15" t="s">
        <v>10</v>
      </c>
      <c r="D44" s="2"/>
      <c r="E44" s="20">
        <f>F40</f>
        <v>29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5.304310344827586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7" spans="1:7" ht="13.5">
      <c r="A47" s="28"/>
      <c r="B47" s="28"/>
      <c r="C47" s="28"/>
      <c r="D47" s="28"/>
      <c r="E47" s="28"/>
      <c r="F47" s="28"/>
      <c r="G47" s="28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1"/>
      <c r="B49" s="21"/>
      <c r="C49" s="21"/>
      <c r="D49" s="21"/>
      <c r="E49" s="22"/>
      <c r="F49" s="21"/>
      <c r="G49" s="22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mergeCells count="1">
    <mergeCell ref="A47:G4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3">
      <selection activeCell="A2" sqref="A2"/>
    </sheetView>
  </sheetViews>
  <sheetFormatPr defaultColWidth="10.71093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4" customFormat="1" ht="15.75">
      <c r="A2" s="23" t="s">
        <v>17</v>
      </c>
      <c r="B2" s="23"/>
      <c r="C2" s="23"/>
      <c r="D2" s="23"/>
      <c r="E2" s="23"/>
      <c r="F2" s="23"/>
      <c r="G2" s="23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44287</v>
      </c>
      <c r="B8" s="25">
        <v>10.1</v>
      </c>
      <c r="C8" s="25">
        <v>20.2</v>
      </c>
      <c r="D8" s="25">
        <v>18.3</v>
      </c>
      <c r="E8" s="3">
        <f aca="true" t="shared" si="0" ref="E8:E37">(B8+C8+D8+D8)/4</f>
        <v>16.724999999999998</v>
      </c>
      <c r="F8" s="2">
        <f aca="true" t="shared" si="1" ref="F8:F37">IF(E8&gt;14.99,0,1)</f>
        <v>0</v>
      </c>
      <c r="G8" s="3">
        <f aca="true" t="shared" si="2" ref="G8:G37">IF(F8=0,0,20-E8)</f>
        <v>0</v>
      </c>
    </row>
    <row r="9" spans="1:10" ht="15.75">
      <c r="A9" s="12">
        <v>44288</v>
      </c>
      <c r="B9" s="25">
        <v>3.2</v>
      </c>
      <c r="C9" s="25">
        <v>7</v>
      </c>
      <c r="D9" s="25">
        <v>6.2</v>
      </c>
      <c r="E9" s="3">
        <f t="shared" si="0"/>
        <v>5.6499999999999995</v>
      </c>
      <c r="F9" s="2">
        <f t="shared" si="1"/>
        <v>1</v>
      </c>
      <c r="G9" s="3">
        <f t="shared" si="2"/>
        <v>14.350000000000001</v>
      </c>
      <c r="J9" t="s">
        <v>13</v>
      </c>
    </row>
    <row r="10" spans="1:7" ht="15.75">
      <c r="A10" s="12">
        <v>44289</v>
      </c>
      <c r="B10" s="25">
        <v>4</v>
      </c>
      <c r="C10" s="25">
        <v>6.9</v>
      </c>
      <c r="D10" s="25">
        <v>7.9</v>
      </c>
      <c r="E10" s="3">
        <f t="shared" si="0"/>
        <v>6.675000000000001</v>
      </c>
      <c r="F10" s="2">
        <f t="shared" si="1"/>
        <v>1</v>
      </c>
      <c r="G10" s="3">
        <f t="shared" si="2"/>
        <v>13.325</v>
      </c>
    </row>
    <row r="11" spans="1:7" ht="15.75">
      <c r="A11" s="12">
        <v>44290</v>
      </c>
      <c r="B11" s="25">
        <v>2</v>
      </c>
      <c r="C11" s="25">
        <v>8.5</v>
      </c>
      <c r="D11" s="25">
        <v>9.9</v>
      </c>
      <c r="E11" s="3">
        <f t="shared" si="0"/>
        <v>7.574999999999999</v>
      </c>
      <c r="F11" s="2">
        <f t="shared" si="1"/>
        <v>1</v>
      </c>
      <c r="G11" s="3">
        <f t="shared" si="2"/>
        <v>12.425</v>
      </c>
    </row>
    <row r="12" spans="1:7" ht="15.75">
      <c r="A12" s="12">
        <v>44291</v>
      </c>
      <c r="B12" s="25">
        <v>2.7</v>
      </c>
      <c r="C12" s="25">
        <v>3.5</v>
      </c>
      <c r="D12" s="25">
        <v>0.7</v>
      </c>
      <c r="E12" s="3">
        <f t="shared" si="0"/>
        <v>1.9000000000000001</v>
      </c>
      <c r="F12" s="2">
        <f t="shared" si="1"/>
        <v>1</v>
      </c>
      <c r="G12" s="3">
        <f t="shared" si="2"/>
        <v>18.1</v>
      </c>
    </row>
    <row r="13" spans="1:7" ht="15.75">
      <c r="A13" s="12">
        <v>44292</v>
      </c>
      <c r="B13" s="25">
        <v>-1.2</v>
      </c>
      <c r="C13" s="25">
        <v>2.9</v>
      </c>
      <c r="D13" s="25">
        <v>-0.2</v>
      </c>
      <c r="E13" s="3">
        <f t="shared" si="0"/>
        <v>0.325</v>
      </c>
      <c r="F13" s="2">
        <f t="shared" si="1"/>
        <v>1</v>
      </c>
      <c r="G13" s="3">
        <f t="shared" si="2"/>
        <v>19.675</v>
      </c>
    </row>
    <row r="14" spans="1:7" ht="15.75">
      <c r="A14" s="12">
        <v>44293</v>
      </c>
      <c r="B14" s="25">
        <v>-1.7</v>
      </c>
      <c r="C14" s="25">
        <v>0.7</v>
      </c>
      <c r="D14" s="25">
        <v>3.7</v>
      </c>
      <c r="E14" s="3">
        <f t="shared" si="0"/>
        <v>1.6</v>
      </c>
      <c r="F14" s="2">
        <f t="shared" si="1"/>
        <v>1</v>
      </c>
      <c r="G14" s="3">
        <f t="shared" si="2"/>
        <v>18.4</v>
      </c>
    </row>
    <row r="15" spans="1:7" ht="15.75">
      <c r="A15" s="12">
        <v>44294</v>
      </c>
      <c r="B15" s="25">
        <v>-3</v>
      </c>
      <c r="C15" s="25">
        <v>4.8</v>
      </c>
      <c r="D15" s="25">
        <v>6.3</v>
      </c>
      <c r="E15" s="3">
        <f t="shared" si="0"/>
        <v>3.5999999999999996</v>
      </c>
      <c r="F15" s="2">
        <f t="shared" si="1"/>
        <v>1</v>
      </c>
      <c r="G15" s="3">
        <f t="shared" si="2"/>
        <v>16.4</v>
      </c>
    </row>
    <row r="16" spans="1:7" ht="15.75">
      <c r="A16" s="12">
        <v>44295</v>
      </c>
      <c r="B16" s="25">
        <v>0.7</v>
      </c>
      <c r="C16" s="25">
        <v>11.5</v>
      </c>
      <c r="D16" s="25">
        <v>12.7</v>
      </c>
      <c r="E16" s="3">
        <f t="shared" si="0"/>
        <v>9.399999999999999</v>
      </c>
      <c r="F16" s="2">
        <f t="shared" si="1"/>
        <v>1</v>
      </c>
      <c r="G16" s="3">
        <f t="shared" si="2"/>
        <v>10.600000000000001</v>
      </c>
    </row>
    <row r="17" spans="1:7" ht="15.75">
      <c r="A17" s="12">
        <v>44296</v>
      </c>
      <c r="B17" s="25">
        <v>7.5</v>
      </c>
      <c r="C17" s="25">
        <v>7.6</v>
      </c>
      <c r="D17" s="25">
        <v>7.6</v>
      </c>
      <c r="E17" s="3">
        <f t="shared" si="0"/>
        <v>7.574999999999999</v>
      </c>
      <c r="F17" s="2">
        <f t="shared" si="1"/>
        <v>1</v>
      </c>
      <c r="G17" s="3">
        <f t="shared" si="2"/>
        <v>12.425</v>
      </c>
    </row>
    <row r="18" spans="1:7" ht="15.75">
      <c r="A18" s="12">
        <v>44297</v>
      </c>
      <c r="B18" s="25">
        <v>8.4</v>
      </c>
      <c r="C18" s="25">
        <v>4.5</v>
      </c>
      <c r="D18" s="25">
        <v>2.1</v>
      </c>
      <c r="E18" s="3">
        <f t="shared" si="0"/>
        <v>4.275</v>
      </c>
      <c r="F18" s="2">
        <f t="shared" si="1"/>
        <v>1</v>
      </c>
      <c r="G18" s="3">
        <f t="shared" si="2"/>
        <v>15.725</v>
      </c>
    </row>
    <row r="19" spans="1:7" ht="15.75">
      <c r="A19" s="12">
        <v>44298</v>
      </c>
      <c r="B19" s="25">
        <v>-0.3</v>
      </c>
      <c r="C19" s="25">
        <v>5.1</v>
      </c>
      <c r="D19" s="25">
        <v>3.5</v>
      </c>
      <c r="E19" s="3">
        <f t="shared" si="0"/>
        <v>2.95</v>
      </c>
      <c r="F19" s="2">
        <f t="shared" si="1"/>
        <v>1</v>
      </c>
      <c r="G19" s="3">
        <f t="shared" si="2"/>
        <v>17.05</v>
      </c>
    </row>
    <row r="20" spans="1:7" ht="15.75">
      <c r="A20" s="12">
        <v>44299</v>
      </c>
      <c r="B20" s="25">
        <v>-0.8</v>
      </c>
      <c r="C20" s="25">
        <v>5</v>
      </c>
      <c r="D20" s="25">
        <v>4.8</v>
      </c>
      <c r="E20" s="3">
        <f t="shared" si="0"/>
        <v>3.45</v>
      </c>
      <c r="F20" s="2">
        <f t="shared" si="1"/>
        <v>1</v>
      </c>
      <c r="G20" s="3">
        <f t="shared" si="2"/>
        <v>16.55</v>
      </c>
    </row>
    <row r="21" spans="1:7" ht="15.75">
      <c r="A21" s="12">
        <v>44300</v>
      </c>
      <c r="B21" s="25">
        <v>0.4</v>
      </c>
      <c r="C21" s="25">
        <v>5.5</v>
      </c>
      <c r="D21" s="25">
        <v>4</v>
      </c>
      <c r="E21" s="3">
        <f t="shared" si="0"/>
        <v>3.475</v>
      </c>
      <c r="F21" s="2">
        <f t="shared" si="1"/>
        <v>1</v>
      </c>
      <c r="G21" s="3">
        <f t="shared" si="2"/>
        <v>16.525</v>
      </c>
    </row>
    <row r="22" spans="1:7" ht="15.75">
      <c r="A22" s="12">
        <v>44301</v>
      </c>
      <c r="B22" s="25">
        <v>-0.5</v>
      </c>
      <c r="C22" s="25">
        <v>6.4</v>
      </c>
      <c r="D22" s="25">
        <v>4.6</v>
      </c>
      <c r="E22" s="3">
        <f t="shared" si="0"/>
        <v>3.775</v>
      </c>
      <c r="F22" s="2">
        <f t="shared" si="1"/>
        <v>1</v>
      </c>
      <c r="G22" s="3">
        <f t="shared" si="2"/>
        <v>16.225</v>
      </c>
    </row>
    <row r="23" spans="1:7" ht="15.75">
      <c r="A23" s="12">
        <v>44302</v>
      </c>
      <c r="B23" s="25">
        <v>0.9</v>
      </c>
      <c r="C23" s="25">
        <v>5.3</v>
      </c>
      <c r="D23" s="25">
        <v>5.7</v>
      </c>
      <c r="E23" s="3">
        <f t="shared" si="0"/>
        <v>4.4</v>
      </c>
      <c r="F23" s="2">
        <f t="shared" si="1"/>
        <v>1</v>
      </c>
      <c r="G23" s="3">
        <f t="shared" si="2"/>
        <v>15.6</v>
      </c>
    </row>
    <row r="24" spans="1:7" ht="15.75">
      <c r="A24" s="12">
        <v>44303</v>
      </c>
      <c r="B24" s="25">
        <v>3.9</v>
      </c>
      <c r="C24" s="25">
        <v>9.6</v>
      </c>
      <c r="D24" s="25">
        <v>8.1</v>
      </c>
      <c r="E24" s="3">
        <f t="shared" si="0"/>
        <v>7.425000000000001</v>
      </c>
      <c r="F24" s="2">
        <f t="shared" si="1"/>
        <v>1</v>
      </c>
      <c r="G24" s="3">
        <f t="shared" si="2"/>
        <v>12.575</v>
      </c>
    </row>
    <row r="25" spans="1:7" ht="15.75">
      <c r="A25" s="12">
        <v>44304</v>
      </c>
      <c r="B25" s="25">
        <v>5.6</v>
      </c>
      <c r="C25" s="25">
        <v>10.7</v>
      </c>
      <c r="D25" s="25">
        <v>9.7</v>
      </c>
      <c r="E25" s="3">
        <f t="shared" si="0"/>
        <v>8.924999999999999</v>
      </c>
      <c r="F25" s="2">
        <f t="shared" si="1"/>
        <v>1</v>
      </c>
      <c r="G25" s="3">
        <f t="shared" si="2"/>
        <v>11.075000000000001</v>
      </c>
    </row>
    <row r="26" spans="1:7" ht="15.75">
      <c r="A26" s="12">
        <v>44305</v>
      </c>
      <c r="B26" s="25">
        <v>7.2</v>
      </c>
      <c r="C26" s="25">
        <v>11.7</v>
      </c>
      <c r="D26" s="25">
        <v>7.9</v>
      </c>
      <c r="E26" s="3">
        <f t="shared" si="0"/>
        <v>8.674999999999999</v>
      </c>
      <c r="F26" s="2">
        <f t="shared" si="1"/>
        <v>1</v>
      </c>
      <c r="G26" s="3">
        <f t="shared" si="2"/>
        <v>11.325000000000001</v>
      </c>
    </row>
    <row r="27" spans="1:7" ht="15.75">
      <c r="A27" s="12">
        <v>44306</v>
      </c>
      <c r="B27" s="25">
        <v>5.1</v>
      </c>
      <c r="C27" s="25">
        <v>12.1</v>
      </c>
      <c r="D27" s="25">
        <v>11.6</v>
      </c>
      <c r="E27" s="3">
        <f t="shared" si="0"/>
        <v>10.1</v>
      </c>
      <c r="F27" s="2">
        <f t="shared" si="1"/>
        <v>1</v>
      </c>
      <c r="G27" s="3">
        <f t="shared" si="2"/>
        <v>9.9</v>
      </c>
    </row>
    <row r="28" spans="1:7" ht="15.75">
      <c r="A28" s="12">
        <v>44307</v>
      </c>
      <c r="B28" s="25">
        <v>6.7</v>
      </c>
      <c r="C28" s="25">
        <v>14.6</v>
      </c>
      <c r="D28" s="25">
        <v>13.6</v>
      </c>
      <c r="E28" s="3">
        <f t="shared" si="0"/>
        <v>12.125</v>
      </c>
      <c r="F28" s="2">
        <f t="shared" si="1"/>
        <v>1</v>
      </c>
      <c r="G28" s="3">
        <f t="shared" si="2"/>
        <v>7.875</v>
      </c>
    </row>
    <row r="29" spans="1:7" ht="15.75">
      <c r="A29" s="12">
        <v>44308</v>
      </c>
      <c r="B29" s="25">
        <v>3.4</v>
      </c>
      <c r="C29" s="25">
        <v>9.4</v>
      </c>
      <c r="D29" s="25">
        <v>10.8</v>
      </c>
      <c r="E29" s="3">
        <f t="shared" si="0"/>
        <v>8.600000000000001</v>
      </c>
      <c r="F29" s="2">
        <f t="shared" si="1"/>
        <v>1</v>
      </c>
      <c r="G29" s="3">
        <f t="shared" si="2"/>
        <v>11.399999999999999</v>
      </c>
    </row>
    <row r="30" spans="1:7" ht="15.75">
      <c r="A30" s="12">
        <v>44309</v>
      </c>
      <c r="B30" s="25">
        <v>2.6</v>
      </c>
      <c r="C30" s="25">
        <v>11.6</v>
      </c>
      <c r="D30" s="25">
        <v>12</v>
      </c>
      <c r="E30" s="3">
        <f t="shared" si="0"/>
        <v>9.55</v>
      </c>
      <c r="F30" s="2">
        <f t="shared" si="1"/>
        <v>1</v>
      </c>
      <c r="G30" s="3">
        <f t="shared" si="2"/>
        <v>10.45</v>
      </c>
    </row>
    <row r="31" spans="1:7" ht="15.75">
      <c r="A31" s="12">
        <v>44310</v>
      </c>
      <c r="B31" s="25">
        <v>4.4</v>
      </c>
      <c r="C31" s="25">
        <v>13.6</v>
      </c>
      <c r="D31" s="25">
        <v>12.5</v>
      </c>
      <c r="E31" s="3">
        <f t="shared" si="0"/>
        <v>10.75</v>
      </c>
      <c r="F31" s="2">
        <f t="shared" si="1"/>
        <v>1</v>
      </c>
      <c r="G31" s="3">
        <f t="shared" si="2"/>
        <v>9.25</v>
      </c>
    </row>
    <row r="32" spans="1:7" ht="15.75">
      <c r="A32" s="12">
        <v>44311</v>
      </c>
      <c r="B32" s="25">
        <v>3.4</v>
      </c>
      <c r="C32" s="25">
        <v>10.9</v>
      </c>
      <c r="D32" s="25">
        <v>10.6</v>
      </c>
      <c r="E32" s="3">
        <f t="shared" si="0"/>
        <v>8.875</v>
      </c>
      <c r="F32" s="2">
        <f t="shared" si="1"/>
        <v>1</v>
      </c>
      <c r="G32" s="3">
        <f t="shared" si="2"/>
        <v>11.125</v>
      </c>
    </row>
    <row r="33" spans="1:7" ht="15.75">
      <c r="A33" s="12">
        <v>44312</v>
      </c>
      <c r="B33" s="25">
        <v>2.5</v>
      </c>
      <c r="C33" s="25">
        <v>11.9</v>
      </c>
      <c r="D33" s="25">
        <v>11.7</v>
      </c>
      <c r="E33" s="3">
        <f t="shared" si="0"/>
        <v>9.45</v>
      </c>
      <c r="F33" s="2">
        <f t="shared" si="1"/>
        <v>1</v>
      </c>
      <c r="G33" s="3">
        <f t="shared" si="2"/>
        <v>10.55</v>
      </c>
    </row>
    <row r="34" spans="1:7" ht="15.75">
      <c r="A34" s="12">
        <v>44313</v>
      </c>
      <c r="B34" s="25">
        <v>3.4</v>
      </c>
      <c r="C34" s="25">
        <v>13.5</v>
      </c>
      <c r="D34" s="25">
        <v>13.3</v>
      </c>
      <c r="E34" s="3">
        <f t="shared" si="0"/>
        <v>10.875</v>
      </c>
      <c r="F34" s="2">
        <f t="shared" si="1"/>
        <v>1</v>
      </c>
      <c r="G34" s="3">
        <f t="shared" si="2"/>
        <v>9.125</v>
      </c>
    </row>
    <row r="35" spans="1:7" ht="15.75">
      <c r="A35" s="12">
        <v>44314</v>
      </c>
      <c r="B35" s="25">
        <v>5.4</v>
      </c>
      <c r="C35" s="25">
        <v>16.7</v>
      </c>
      <c r="D35" s="25">
        <v>12.6</v>
      </c>
      <c r="E35" s="3">
        <f t="shared" si="0"/>
        <v>11.825000000000001</v>
      </c>
      <c r="F35" s="2">
        <f t="shared" si="1"/>
        <v>1</v>
      </c>
      <c r="G35" s="3">
        <f t="shared" si="2"/>
        <v>8.174999999999999</v>
      </c>
    </row>
    <row r="36" spans="1:7" ht="15.75">
      <c r="A36" s="12">
        <v>44315</v>
      </c>
      <c r="B36" s="25">
        <v>7.9</v>
      </c>
      <c r="C36" s="25">
        <v>11.7</v>
      </c>
      <c r="D36" s="25">
        <v>7.9</v>
      </c>
      <c r="E36" s="3">
        <f t="shared" si="0"/>
        <v>8.85</v>
      </c>
      <c r="F36" s="2">
        <f t="shared" si="1"/>
        <v>1</v>
      </c>
      <c r="G36" s="3">
        <f t="shared" si="2"/>
        <v>11.15</v>
      </c>
    </row>
    <row r="37" spans="1:7" ht="16.5" thickBot="1">
      <c r="A37" s="12">
        <v>44316</v>
      </c>
      <c r="B37" s="25">
        <v>0.8</v>
      </c>
      <c r="C37" s="25">
        <v>9.2</v>
      </c>
      <c r="D37" s="25">
        <v>10.1</v>
      </c>
      <c r="E37" s="3">
        <f t="shared" si="0"/>
        <v>7.550000000000001</v>
      </c>
      <c r="F37" s="2">
        <f t="shared" si="1"/>
        <v>1</v>
      </c>
      <c r="G37" s="3">
        <f t="shared" si="2"/>
        <v>12.45</v>
      </c>
    </row>
    <row r="38" spans="1:7" ht="16.5" thickTop="1">
      <c r="A38" s="14"/>
      <c r="B38" s="8"/>
      <c r="C38" s="8"/>
      <c r="D38" s="8"/>
      <c r="E38" s="11"/>
      <c r="F38" s="10"/>
      <c r="G38" s="11"/>
    </row>
    <row r="39" spans="1:7" ht="15.75">
      <c r="A39" s="1"/>
      <c r="B39" s="13">
        <f>SUM(B8:B37)/30</f>
        <v>3.1566666666666676</v>
      </c>
      <c r="C39" s="13">
        <f>SUM(C8:C37)/30</f>
        <v>9.086666666666666</v>
      </c>
      <c r="D39" s="13">
        <f>SUM(D8:D37)/30</f>
        <v>8.34</v>
      </c>
      <c r="E39" s="3">
        <f>(B39+C39+D39+D39)/4</f>
        <v>7.230833333333334</v>
      </c>
      <c r="F39" s="2">
        <f>SUM(F8:F37)</f>
        <v>29</v>
      </c>
      <c r="G39" s="3">
        <f>SUM(G8:G37)</f>
        <v>379.79999999999995</v>
      </c>
    </row>
    <row r="40" spans="1:7" ht="15.75">
      <c r="A40" s="1"/>
      <c r="B40" s="2"/>
      <c r="C40" s="2"/>
      <c r="D40" s="2"/>
      <c r="E40" s="3"/>
      <c r="F40" s="2"/>
      <c r="G40" s="3"/>
    </row>
    <row r="41" spans="1:7" ht="15.75">
      <c r="A41" s="1"/>
      <c r="B41" s="2"/>
      <c r="C41" s="15" t="s">
        <v>8</v>
      </c>
      <c r="D41" s="2"/>
      <c r="E41" s="3">
        <f>G39</f>
        <v>379.79999999999995</v>
      </c>
      <c r="F41" s="2"/>
      <c r="G41" s="3"/>
    </row>
    <row r="42" spans="1:7" ht="15.75">
      <c r="A42" s="1"/>
      <c r="B42" s="2"/>
      <c r="C42" s="15" t="s">
        <v>9</v>
      </c>
      <c r="D42" s="2"/>
      <c r="E42" s="3">
        <f>IF(F39=0,0,G39/F39)</f>
        <v>13.09655172413793</v>
      </c>
      <c r="F42" s="2"/>
      <c r="G42" s="3"/>
    </row>
    <row r="43" spans="1:7" ht="15.75">
      <c r="A43" s="1"/>
      <c r="B43" s="2"/>
      <c r="C43" s="15" t="s">
        <v>10</v>
      </c>
      <c r="D43" s="2"/>
      <c r="E43" s="20">
        <f>F39</f>
        <v>29</v>
      </c>
      <c r="F43" s="2"/>
      <c r="G43" s="3"/>
    </row>
    <row r="44" spans="1:7" ht="15.75">
      <c r="A44" s="1"/>
      <c r="B44" s="2"/>
      <c r="C44" s="15" t="s">
        <v>11</v>
      </c>
      <c r="D44" s="2"/>
      <c r="E44" s="3">
        <f>20-E42</f>
        <v>6.90344827586207</v>
      </c>
      <c r="F44" s="2"/>
      <c r="G44" s="3"/>
    </row>
    <row r="45" spans="2:7" ht="13.5">
      <c r="B45" s="18"/>
      <c r="C45" s="18"/>
      <c r="D45" s="18"/>
      <c r="E45" s="19"/>
      <c r="F45" s="18"/>
      <c r="G45" s="19"/>
    </row>
    <row r="47" spans="2:7" ht="13.5">
      <c r="B47" s="18"/>
      <c r="C47" s="18"/>
      <c r="D47" s="18"/>
      <c r="E47" s="19"/>
      <c r="F47" s="18"/>
      <c r="G47" s="19"/>
    </row>
    <row r="48" spans="1:7" ht="13.5">
      <c r="A48" s="21"/>
      <c r="B48" s="21"/>
      <c r="C48" s="21"/>
      <c r="D48" s="21"/>
      <c r="E48" s="22"/>
      <c r="F48" s="21"/>
      <c r="G48" s="22"/>
    </row>
    <row r="49" spans="2:7" ht="13.5">
      <c r="B49" s="18"/>
      <c r="C49" s="18"/>
      <c r="D49" s="18"/>
      <c r="E49" s="19"/>
      <c r="F49" s="18"/>
      <c r="G49" s="19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B16">
      <selection activeCell="C40" sqref="C40"/>
    </sheetView>
  </sheetViews>
  <sheetFormatPr defaultColWidth="10.7109375" defaultRowHeight="12.75"/>
  <cols>
    <col min="1" max="1" width="10.7109375" style="0" customWidth="1"/>
    <col min="2" max="2" width="11.421875" style="0" bestFit="1" customWidth="1"/>
  </cols>
  <sheetData>
    <row r="1" spans="2:8" ht="15.75">
      <c r="B1" s="1"/>
      <c r="C1" s="2"/>
      <c r="D1" s="2"/>
      <c r="E1" s="2"/>
      <c r="F1" s="3"/>
      <c r="G1" s="2"/>
      <c r="H1" s="3"/>
    </row>
    <row r="2" spans="1:8" ht="15.75">
      <c r="A2" s="24"/>
      <c r="B2" s="23" t="s">
        <v>24</v>
      </c>
      <c r="C2" s="23"/>
      <c r="D2" s="23"/>
      <c r="E2" s="26"/>
      <c r="F2" s="23"/>
      <c r="G2" s="23"/>
      <c r="H2" s="23"/>
    </row>
    <row r="3" spans="2:8" ht="15.75">
      <c r="B3" s="1"/>
      <c r="C3" s="2"/>
      <c r="D3" s="2"/>
      <c r="E3" s="2"/>
      <c r="F3" s="3"/>
      <c r="G3" s="2"/>
      <c r="H3" s="3"/>
    </row>
    <row r="4" spans="2:8" ht="15.75">
      <c r="B4" s="4" t="s">
        <v>0</v>
      </c>
      <c r="C4" s="4"/>
      <c r="D4" s="4"/>
      <c r="E4" s="4"/>
      <c r="F4" s="5"/>
      <c r="G4" s="4"/>
      <c r="H4" s="5"/>
    </row>
    <row r="5" spans="2:8" ht="15.75">
      <c r="B5" s="1"/>
      <c r="C5" s="2"/>
      <c r="D5" s="2"/>
      <c r="E5" s="2"/>
      <c r="F5" s="3"/>
      <c r="G5" s="2"/>
      <c r="H5" s="3"/>
    </row>
    <row r="6" spans="2:8" ht="16.5" thickBot="1">
      <c r="B6" s="2" t="s">
        <v>1</v>
      </c>
      <c r="C6" s="6" t="s">
        <v>2</v>
      </c>
      <c r="D6" s="6" t="s">
        <v>3</v>
      </c>
      <c r="E6" s="6" t="s">
        <v>4</v>
      </c>
      <c r="F6" s="3" t="s">
        <v>5</v>
      </c>
      <c r="G6" s="2" t="s">
        <v>6</v>
      </c>
      <c r="H6" s="3" t="s">
        <v>7</v>
      </c>
    </row>
    <row r="7" spans="2:8" ht="16.5" thickTop="1">
      <c r="B7" s="8"/>
      <c r="C7" s="8"/>
      <c r="D7" s="8"/>
      <c r="E7" s="8"/>
      <c r="F7" s="11"/>
      <c r="G7" s="10"/>
      <c r="H7" s="11"/>
    </row>
    <row r="8" spans="2:8" ht="15.75">
      <c r="B8" s="12">
        <v>44317</v>
      </c>
      <c r="C8" s="25">
        <v>3.7</v>
      </c>
      <c r="D8" s="25">
        <v>9.9</v>
      </c>
      <c r="E8" s="25">
        <v>10.6</v>
      </c>
      <c r="F8" s="3">
        <f aca="true" t="shared" si="0" ref="F8:F38">(C8+D8+E8+E8)/4</f>
        <v>8.700000000000001</v>
      </c>
      <c r="G8" s="2">
        <f aca="true" t="shared" si="1" ref="G8:G38">IF(F8&gt;14.99,0,1)</f>
        <v>1</v>
      </c>
      <c r="H8" s="3">
        <f aca="true" t="shared" si="2" ref="H8:H38">IF(G8=0,0,20-F8)</f>
        <v>11.299999999999999</v>
      </c>
    </row>
    <row r="9" spans="2:8" ht="15.75">
      <c r="B9" s="12">
        <v>44318</v>
      </c>
      <c r="C9" s="25">
        <v>3</v>
      </c>
      <c r="D9" s="25">
        <v>8.8</v>
      </c>
      <c r="E9" s="25">
        <v>8.3</v>
      </c>
      <c r="F9" s="3">
        <f t="shared" si="0"/>
        <v>7.1000000000000005</v>
      </c>
      <c r="G9" s="2">
        <f t="shared" si="1"/>
        <v>1</v>
      </c>
      <c r="H9" s="3">
        <f t="shared" si="2"/>
        <v>12.899999999999999</v>
      </c>
    </row>
    <row r="10" spans="2:8" ht="15.75">
      <c r="B10" s="12">
        <v>44319</v>
      </c>
      <c r="C10" s="25">
        <v>1.6</v>
      </c>
      <c r="D10" s="25">
        <v>10.7</v>
      </c>
      <c r="E10" s="25">
        <v>11.3</v>
      </c>
      <c r="F10" s="3">
        <f t="shared" si="0"/>
        <v>8.725000000000001</v>
      </c>
      <c r="G10" s="2">
        <f t="shared" si="1"/>
        <v>1</v>
      </c>
      <c r="H10" s="3">
        <f t="shared" si="2"/>
        <v>11.274999999999999</v>
      </c>
    </row>
    <row r="11" spans="2:8" ht="15.75">
      <c r="B11" s="12">
        <v>44320</v>
      </c>
      <c r="C11" s="25">
        <v>6.8</v>
      </c>
      <c r="D11" s="25">
        <v>9.9</v>
      </c>
      <c r="E11" s="25">
        <v>6.8</v>
      </c>
      <c r="F11" s="3">
        <f t="shared" si="0"/>
        <v>7.575</v>
      </c>
      <c r="G11" s="2">
        <f t="shared" si="1"/>
        <v>1</v>
      </c>
      <c r="H11" s="3">
        <f t="shared" si="2"/>
        <v>12.425</v>
      </c>
    </row>
    <row r="12" spans="2:8" ht="15.75">
      <c r="B12" s="12">
        <v>44321</v>
      </c>
      <c r="C12" s="25">
        <v>1.8</v>
      </c>
      <c r="D12" s="25">
        <v>8.1</v>
      </c>
      <c r="E12" s="25">
        <v>4.7</v>
      </c>
      <c r="F12" s="3">
        <f t="shared" si="0"/>
        <v>4.825</v>
      </c>
      <c r="G12" s="2">
        <f t="shared" si="1"/>
        <v>1</v>
      </c>
      <c r="H12" s="3">
        <f t="shared" si="2"/>
        <v>15.175</v>
      </c>
    </row>
    <row r="13" spans="2:8" ht="15.75">
      <c r="B13" s="12">
        <v>44322</v>
      </c>
      <c r="C13" s="25">
        <v>3.5</v>
      </c>
      <c r="D13" s="25">
        <v>6.3</v>
      </c>
      <c r="E13" s="25">
        <v>5.4</v>
      </c>
      <c r="F13" s="3">
        <f t="shared" si="0"/>
        <v>5.15</v>
      </c>
      <c r="G13" s="2">
        <f t="shared" si="1"/>
        <v>1</v>
      </c>
      <c r="H13" s="3">
        <f t="shared" si="2"/>
        <v>14.85</v>
      </c>
    </row>
    <row r="14" spans="2:8" ht="15.75">
      <c r="B14" s="12">
        <v>44323</v>
      </c>
      <c r="C14" s="25">
        <v>2</v>
      </c>
      <c r="D14" s="25">
        <v>8.8</v>
      </c>
      <c r="E14" s="25">
        <v>10.2</v>
      </c>
      <c r="F14" s="3">
        <f t="shared" si="0"/>
        <v>7.8</v>
      </c>
      <c r="G14" s="2">
        <f t="shared" si="1"/>
        <v>1</v>
      </c>
      <c r="H14" s="3">
        <f t="shared" si="2"/>
        <v>12.2</v>
      </c>
    </row>
    <row r="15" spans="2:8" ht="15.75">
      <c r="B15" s="12">
        <v>44324</v>
      </c>
      <c r="C15" s="25">
        <v>3.5</v>
      </c>
      <c r="D15" s="25">
        <v>12.1</v>
      </c>
      <c r="E15" s="25">
        <v>15.8</v>
      </c>
      <c r="F15" s="3">
        <f t="shared" si="0"/>
        <v>11.8</v>
      </c>
      <c r="G15" s="2">
        <f t="shared" si="1"/>
        <v>1</v>
      </c>
      <c r="H15" s="3">
        <f t="shared" si="2"/>
        <v>8.2</v>
      </c>
    </row>
    <row r="16" spans="2:8" ht="15.75">
      <c r="B16" s="12">
        <v>44325</v>
      </c>
      <c r="C16" s="25">
        <v>10.5</v>
      </c>
      <c r="D16" s="25">
        <v>23.1</v>
      </c>
      <c r="E16" s="25">
        <v>20.6</v>
      </c>
      <c r="F16" s="3">
        <f t="shared" si="0"/>
        <v>18.700000000000003</v>
      </c>
      <c r="G16" s="2">
        <f t="shared" si="1"/>
        <v>0</v>
      </c>
      <c r="H16" s="3">
        <f t="shared" si="2"/>
        <v>0</v>
      </c>
    </row>
    <row r="17" spans="2:8" ht="15.75">
      <c r="B17" s="12">
        <v>44326</v>
      </c>
      <c r="C17" s="25">
        <v>15.1</v>
      </c>
      <c r="D17" s="25">
        <v>14.1</v>
      </c>
      <c r="E17" s="25">
        <v>13</v>
      </c>
      <c r="F17" s="3">
        <f t="shared" si="0"/>
        <v>13.8</v>
      </c>
      <c r="G17" s="2">
        <f t="shared" si="1"/>
        <v>1</v>
      </c>
      <c r="H17" s="3">
        <f t="shared" si="2"/>
        <v>6.199999999999999</v>
      </c>
    </row>
    <row r="18" spans="2:8" ht="15.75">
      <c r="B18" s="12">
        <v>44327</v>
      </c>
      <c r="C18" s="25">
        <v>9.7</v>
      </c>
      <c r="D18" s="25">
        <v>12.4</v>
      </c>
      <c r="E18" s="25">
        <v>10.9</v>
      </c>
      <c r="F18" s="3">
        <f t="shared" si="0"/>
        <v>10.975</v>
      </c>
      <c r="G18" s="2">
        <f t="shared" si="1"/>
        <v>1</v>
      </c>
      <c r="H18" s="3">
        <f t="shared" si="2"/>
        <v>9.025</v>
      </c>
    </row>
    <row r="19" spans="2:8" ht="15.75">
      <c r="B19" s="12">
        <v>44328</v>
      </c>
      <c r="C19" s="25">
        <v>8.6</v>
      </c>
      <c r="D19" s="25">
        <v>12.5</v>
      </c>
      <c r="E19" s="25">
        <v>14.1</v>
      </c>
      <c r="F19" s="3">
        <f t="shared" si="0"/>
        <v>12.325000000000001</v>
      </c>
      <c r="G19" s="2">
        <f t="shared" si="1"/>
        <v>1</v>
      </c>
      <c r="H19" s="3">
        <f t="shared" si="2"/>
        <v>7.674999999999999</v>
      </c>
    </row>
    <row r="20" spans="2:8" ht="15.75">
      <c r="B20" s="12">
        <v>44329</v>
      </c>
      <c r="C20" s="25">
        <v>6.8</v>
      </c>
      <c r="D20" s="25">
        <v>12.2</v>
      </c>
      <c r="E20" s="25">
        <v>12.1</v>
      </c>
      <c r="F20" s="3">
        <f t="shared" si="0"/>
        <v>10.8</v>
      </c>
      <c r="G20" s="2">
        <f t="shared" si="1"/>
        <v>1</v>
      </c>
      <c r="H20" s="3">
        <f t="shared" si="2"/>
        <v>9.2</v>
      </c>
    </row>
    <row r="21" spans="2:8" ht="15.75">
      <c r="B21" s="12">
        <v>44330</v>
      </c>
      <c r="C21" s="25">
        <v>5.5</v>
      </c>
      <c r="D21" s="25">
        <v>12.9</v>
      </c>
      <c r="E21" s="25">
        <v>10.2</v>
      </c>
      <c r="F21" s="3">
        <f t="shared" si="0"/>
        <v>9.7</v>
      </c>
      <c r="G21" s="2">
        <f t="shared" si="1"/>
        <v>1</v>
      </c>
      <c r="H21" s="3">
        <f t="shared" si="2"/>
        <v>10.3</v>
      </c>
    </row>
    <row r="22" spans="2:8" ht="15.75">
      <c r="B22" s="12">
        <v>44331</v>
      </c>
      <c r="C22" s="25">
        <v>7.2</v>
      </c>
      <c r="D22" s="25">
        <v>9.6</v>
      </c>
      <c r="E22" s="25">
        <v>9</v>
      </c>
      <c r="F22" s="3">
        <f t="shared" si="0"/>
        <v>8.7</v>
      </c>
      <c r="G22" s="2">
        <f t="shared" si="1"/>
        <v>1</v>
      </c>
      <c r="H22" s="3">
        <f t="shared" si="2"/>
        <v>11.3</v>
      </c>
    </row>
    <row r="23" spans="2:8" ht="15.75">
      <c r="B23" s="12">
        <v>44332</v>
      </c>
      <c r="C23" s="25">
        <v>8.1</v>
      </c>
      <c r="D23" s="25">
        <v>13.2</v>
      </c>
      <c r="E23" s="25">
        <v>10.5</v>
      </c>
      <c r="F23" s="3">
        <f t="shared" si="0"/>
        <v>10.575</v>
      </c>
      <c r="G23" s="2">
        <f t="shared" si="1"/>
        <v>1</v>
      </c>
      <c r="H23" s="3">
        <f t="shared" si="2"/>
        <v>9.425</v>
      </c>
    </row>
    <row r="24" spans="2:8" ht="15.75">
      <c r="B24" s="12">
        <v>44333</v>
      </c>
      <c r="C24" s="25">
        <v>7.9</v>
      </c>
      <c r="D24" s="25">
        <v>12</v>
      </c>
      <c r="E24" s="25">
        <v>9.4</v>
      </c>
      <c r="F24" s="3">
        <f t="shared" si="0"/>
        <v>9.674999999999999</v>
      </c>
      <c r="G24" s="2">
        <f t="shared" si="1"/>
        <v>1</v>
      </c>
      <c r="H24" s="3">
        <f t="shared" si="2"/>
        <v>10.325000000000001</v>
      </c>
    </row>
    <row r="25" spans="2:8" ht="15.75">
      <c r="B25" s="12">
        <v>44334</v>
      </c>
      <c r="C25" s="25">
        <v>8</v>
      </c>
      <c r="D25" s="25">
        <v>9.9</v>
      </c>
      <c r="E25" s="25">
        <v>10.3</v>
      </c>
      <c r="F25" s="3">
        <f t="shared" si="0"/>
        <v>9.625</v>
      </c>
      <c r="G25" s="2">
        <f t="shared" si="1"/>
        <v>1</v>
      </c>
      <c r="H25" s="3">
        <f t="shared" si="2"/>
        <v>10.375</v>
      </c>
    </row>
    <row r="26" spans="2:8" ht="15.75">
      <c r="B26" s="12">
        <v>44335</v>
      </c>
      <c r="C26" s="25">
        <v>6.4</v>
      </c>
      <c r="D26" s="25">
        <v>10.9</v>
      </c>
      <c r="E26" s="25">
        <v>10.1</v>
      </c>
      <c r="F26" s="3">
        <f t="shared" si="0"/>
        <v>9.375</v>
      </c>
      <c r="G26" s="2">
        <f t="shared" si="1"/>
        <v>1</v>
      </c>
      <c r="H26" s="3">
        <f t="shared" si="2"/>
        <v>10.625</v>
      </c>
    </row>
    <row r="27" spans="2:8" ht="15.75">
      <c r="B27" s="12">
        <v>44336</v>
      </c>
      <c r="C27" s="25">
        <v>6.8</v>
      </c>
      <c r="D27" s="25">
        <v>11.7</v>
      </c>
      <c r="E27" s="25">
        <v>13.2</v>
      </c>
      <c r="F27" s="3">
        <f t="shared" si="0"/>
        <v>11.225</v>
      </c>
      <c r="G27" s="2">
        <f t="shared" si="1"/>
        <v>1</v>
      </c>
      <c r="H27" s="3">
        <f t="shared" si="2"/>
        <v>8.775</v>
      </c>
    </row>
    <row r="28" spans="2:8" ht="15.75">
      <c r="B28" s="12">
        <v>44337</v>
      </c>
      <c r="C28" s="25">
        <v>10</v>
      </c>
      <c r="D28" s="25">
        <v>12.9</v>
      </c>
      <c r="E28" s="25">
        <v>13.5</v>
      </c>
      <c r="F28" s="3">
        <f t="shared" si="0"/>
        <v>12.475</v>
      </c>
      <c r="G28" s="2">
        <f t="shared" si="1"/>
        <v>1</v>
      </c>
      <c r="H28" s="3">
        <f t="shared" si="2"/>
        <v>7.525</v>
      </c>
    </row>
    <row r="29" spans="2:8" ht="15.75">
      <c r="B29" s="12">
        <v>44338</v>
      </c>
      <c r="C29" s="25">
        <v>7.1</v>
      </c>
      <c r="D29" s="25">
        <v>11.1</v>
      </c>
      <c r="E29" s="25">
        <v>11</v>
      </c>
      <c r="F29" s="3">
        <f t="shared" si="0"/>
        <v>10.05</v>
      </c>
      <c r="G29" s="2">
        <f t="shared" si="1"/>
        <v>1</v>
      </c>
      <c r="H29" s="3">
        <f t="shared" si="2"/>
        <v>9.95</v>
      </c>
    </row>
    <row r="30" spans="2:8" ht="15.75">
      <c r="B30" s="12">
        <v>44339</v>
      </c>
      <c r="C30" s="25">
        <v>7</v>
      </c>
      <c r="D30" s="25">
        <v>11.5</v>
      </c>
      <c r="E30" s="25">
        <v>13.8</v>
      </c>
      <c r="F30" s="3">
        <f t="shared" si="0"/>
        <v>11.524999999999999</v>
      </c>
      <c r="G30" s="2">
        <f t="shared" si="1"/>
        <v>1</v>
      </c>
      <c r="H30" s="3">
        <f t="shared" si="2"/>
        <v>8.475000000000001</v>
      </c>
    </row>
    <row r="31" spans="2:8" ht="15.75">
      <c r="B31" s="12">
        <v>44340</v>
      </c>
      <c r="C31" s="25">
        <v>7.3</v>
      </c>
      <c r="D31" s="25">
        <v>9.7</v>
      </c>
      <c r="E31" s="25">
        <v>7.3</v>
      </c>
      <c r="F31" s="3">
        <f t="shared" si="0"/>
        <v>7.9</v>
      </c>
      <c r="G31" s="2">
        <f t="shared" si="1"/>
        <v>1</v>
      </c>
      <c r="H31" s="3">
        <f t="shared" si="2"/>
        <v>12.1</v>
      </c>
    </row>
    <row r="32" spans="2:8" ht="15.75">
      <c r="B32" s="12">
        <v>44341</v>
      </c>
      <c r="C32" s="25">
        <v>5.8</v>
      </c>
      <c r="D32" s="25">
        <v>10.3</v>
      </c>
      <c r="E32" s="25">
        <v>8.5</v>
      </c>
      <c r="F32" s="3">
        <f t="shared" si="0"/>
        <v>8.275</v>
      </c>
      <c r="G32" s="2">
        <f t="shared" si="1"/>
        <v>1</v>
      </c>
      <c r="H32" s="3">
        <f t="shared" si="2"/>
        <v>11.725</v>
      </c>
    </row>
    <row r="33" spans="2:8" ht="15.75">
      <c r="B33" s="12">
        <v>44342</v>
      </c>
      <c r="C33" s="25">
        <v>6.9</v>
      </c>
      <c r="D33" s="25">
        <v>10.7</v>
      </c>
      <c r="E33" s="25">
        <v>11.2</v>
      </c>
      <c r="F33" s="3">
        <f t="shared" si="0"/>
        <v>10</v>
      </c>
      <c r="G33" s="2">
        <f t="shared" si="1"/>
        <v>1</v>
      </c>
      <c r="H33" s="3">
        <f t="shared" si="2"/>
        <v>10</v>
      </c>
    </row>
    <row r="34" spans="2:8" ht="15.75">
      <c r="B34" s="12">
        <v>44343</v>
      </c>
      <c r="C34" s="25">
        <v>5.5</v>
      </c>
      <c r="D34" s="25">
        <v>12.7</v>
      </c>
      <c r="E34" s="25">
        <v>13.3</v>
      </c>
      <c r="F34" s="3">
        <f t="shared" si="0"/>
        <v>11.2</v>
      </c>
      <c r="G34" s="2">
        <f t="shared" si="1"/>
        <v>1</v>
      </c>
      <c r="H34" s="3">
        <f t="shared" si="2"/>
        <v>8.8</v>
      </c>
    </row>
    <row r="35" spans="2:8" ht="15.75">
      <c r="B35" s="12">
        <v>44344</v>
      </c>
      <c r="C35" s="25">
        <v>5.7</v>
      </c>
      <c r="D35" s="25">
        <v>14.2</v>
      </c>
      <c r="E35" s="25">
        <v>15.2</v>
      </c>
      <c r="F35" s="3">
        <f t="shared" si="0"/>
        <v>12.575</v>
      </c>
      <c r="G35" s="2">
        <f t="shared" si="1"/>
        <v>1</v>
      </c>
      <c r="H35" s="3">
        <f t="shared" si="2"/>
        <v>7.425000000000001</v>
      </c>
    </row>
    <row r="36" spans="2:8" ht="15.75">
      <c r="B36" s="12">
        <v>44345</v>
      </c>
      <c r="C36" s="25">
        <v>8.4</v>
      </c>
      <c r="D36" s="25">
        <v>17.5</v>
      </c>
      <c r="E36" s="25">
        <v>16.2</v>
      </c>
      <c r="F36" s="3">
        <f t="shared" si="0"/>
        <v>14.575</v>
      </c>
      <c r="G36" s="2">
        <f t="shared" si="1"/>
        <v>1</v>
      </c>
      <c r="H36" s="3">
        <f t="shared" si="2"/>
        <v>5.425000000000001</v>
      </c>
    </row>
    <row r="37" spans="2:8" ht="15.75">
      <c r="B37" s="12">
        <v>44346</v>
      </c>
      <c r="C37" s="25">
        <v>8.6</v>
      </c>
      <c r="D37" s="25">
        <v>18</v>
      </c>
      <c r="E37" s="25">
        <v>17.6</v>
      </c>
      <c r="F37" s="3">
        <f t="shared" si="0"/>
        <v>15.450000000000001</v>
      </c>
      <c r="G37" s="2">
        <f t="shared" si="1"/>
        <v>0</v>
      </c>
      <c r="H37" s="3">
        <f t="shared" si="2"/>
        <v>0</v>
      </c>
    </row>
    <row r="38" spans="2:8" ht="16.5" thickBot="1">
      <c r="B38" s="12">
        <v>44347</v>
      </c>
      <c r="C38" s="25">
        <v>9.8</v>
      </c>
      <c r="D38" s="25">
        <v>18.9</v>
      </c>
      <c r="E38" s="25">
        <v>19.2</v>
      </c>
      <c r="F38" s="3">
        <f t="shared" si="0"/>
        <v>16.775</v>
      </c>
      <c r="G38" s="2">
        <f t="shared" si="1"/>
        <v>0</v>
      </c>
      <c r="H38" s="3">
        <f t="shared" si="2"/>
        <v>0</v>
      </c>
    </row>
    <row r="39" spans="2:8" ht="16.5" thickTop="1">
      <c r="B39" s="14"/>
      <c r="C39" s="8"/>
      <c r="D39" s="8"/>
      <c r="E39" s="8"/>
      <c r="F39" s="11"/>
      <c r="G39" s="10"/>
      <c r="H39" s="11"/>
    </row>
    <row r="40" spans="1:8" ht="15.75">
      <c r="A40" s="1"/>
      <c r="B40" s="1"/>
      <c r="C40" s="13">
        <f>SUM(C8:C38)/31</f>
        <v>6.7290322580645165</v>
      </c>
      <c r="D40" s="13">
        <f>SUM(D8:D38)/31</f>
        <v>12.14838709677419</v>
      </c>
      <c r="E40" s="13">
        <f>SUM(E8:E38)/31</f>
        <v>11.719354838709675</v>
      </c>
      <c r="F40" s="3">
        <f>(C40+D40+E40+E40)/4</f>
        <v>10.579032258064515</v>
      </c>
      <c r="G40" s="2">
        <f>SUM(G8:G38)</f>
        <v>28</v>
      </c>
      <c r="H40" s="3">
        <f>SUM(H8:H38)</f>
        <v>282.975</v>
      </c>
    </row>
    <row r="41" spans="1:8" ht="15.75">
      <c r="A41" s="1"/>
      <c r="B41" s="1"/>
      <c r="C41" s="2"/>
      <c r="D41" s="2"/>
      <c r="E41" s="2"/>
      <c r="F41" s="3"/>
      <c r="G41" s="2"/>
      <c r="H41" s="3"/>
    </row>
    <row r="42" spans="1:8" ht="15.75">
      <c r="A42" s="1"/>
      <c r="B42" s="1"/>
      <c r="C42" s="2"/>
      <c r="D42" s="15" t="s">
        <v>8</v>
      </c>
      <c r="E42" s="2"/>
      <c r="F42" s="3">
        <f>H40</f>
        <v>282.975</v>
      </c>
      <c r="G42" s="2"/>
      <c r="H42" s="3"/>
    </row>
    <row r="43" spans="1:8" ht="15.75">
      <c r="A43" s="1"/>
      <c r="B43" s="1"/>
      <c r="C43" s="2"/>
      <c r="D43" s="15" t="s">
        <v>9</v>
      </c>
      <c r="E43" s="2"/>
      <c r="F43" s="3">
        <f>IF(G40=0,0,H40/G40)</f>
        <v>10.106250000000001</v>
      </c>
      <c r="G43" s="2"/>
      <c r="H43" s="3"/>
    </row>
    <row r="44" spans="1:8" ht="15.75">
      <c r="A44" s="1"/>
      <c r="B44" s="1"/>
      <c r="C44" s="2"/>
      <c r="D44" s="15" t="s">
        <v>10</v>
      </c>
      <c r="E44" s="2"/>
      <c r="F44" s="20">
        <f>G40</f>
        <v>28</v>
      </c>
      <c r="G44" s="2"/>
      <c r="H44" s="3"/>
    </row>
    <row r="45" spans="1:8" ht="15.75">
      <c r="A45" s="17"/>
      <c r="B45" s="1"/>
      <c r="C45" s="2"/>
      <c r="D45" s="15" t="s">
        <v>11</v>
      </c>
      <c r="E45" s="2"/>
      <c r="F45" s="3">
        <f>20-F43</f>
        <v>9.893749999999999</v>
      </c>
      <c r="G45" s="2"/>
      <c r="H4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Petit</dc:creator>
  <cp:keywords/>
  <dc:description/>
  <cp:lastModifiedBy>Cidalia Ferreira</cp:lastModifiedBy>
  <cp:lastPrinted>2021-09-08T14:10:54Z</cp:lastPrinted>
  <dcterms:created xsi:type="dcterms:W3CDTF">1998-10-06T12:21:52Z</dcterms:created>
  <dcterms:modified xsi:type="dcterms:W3CDTF">2021-11-18T08:12:04Z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0x0101000F233C08EAF49848A6500779FC7E8737</vt:lpwstr>
  </property>
</Properties>
</file>